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tirmazmz\Documents\2021 WSD Data Request\TURN-SCE-006\"/>
    </mc:Choice>
  </mc:AlternateContent>
  <xr:revisionPtr revIDLastSave="0" documentId="8_{5A844A10-B726-4EF1-B029-D7A20B186FBD}" xr6:coauthVersionLast="45" xr6:coauthVersionMax="45" xr10:uidLastSave="{00000000-0000-0000-0000-000000000000}"/>
  <bookViews>
    <workbookView xWindow="10680" yWindow="1380" windowWidth="16920" windowHeight="12750" tabRatio="780" firstSheet="1" activeTab="1" xr2:uid="{92767E35-F0E7-4F74-AA73-A250B5307AC3}"/>
  </bookViews>
  <sheets>
    <sheet name="Turn SCE-006 #Q7" sheetId="3" r:id="rId1"/>
    <sheet name="WMP Program Reconciliation" sheetId="1" r:id="rId2"/>
  </sheets>
  <externalReferences>
    <externalReference r:id="rId3"/>
  </externalReference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2048</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2048</definedName>
    <definedName name="_AtRisk_SimSetting_ShowSimulationProgressWindow" hidden="1">TRUE</definedName>
    <definedName name="_AtRisk_SimSetting_SimNameCount" hidden="1">0</definedName>
    <definedName name="_AtRisk_SimSetting_SmartSensitivityAnalysisEnabled" hidden="1">FALSE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1" hidden="1">'WMP Program Reconciliation'!$A$3:$K$31</definedName>
    <definedName name="ab">#REF!</definedName>
    <definedName name="AssetClass">[1]Setup!$B$33:$B$101</definedName>
    <definedName name="CEG">[1]Setup!$B$19:$B$24</definedName>
    <definedName name="FundingType">[1]Setup!$B$2:$B$12</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RiskAfterRecalcMacro" hidden="1">""</definedName>
    <definedName name="RiskAfterSimMacro" hidden="1">"setTailAverages"</definedName>
    <definedName name="RiskBeforeRecalcMacro" hidden="1">""</definedName>
    <definedName name="RiskBeforeSimMacro" hidden="1">""</definedName>
    <definedName name="RiskCollectDistributionSamples" hidden="1">0</definedName>
    <definedName name="RiskFixedSeed" hidden="1">100</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TRUE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TRUE</definedName>
    <definedName name="RiskUseMultipleCPUs" hidden="1">TRUE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1" l="1"/>
  <c r="F30" i="1"/>
  <c r="H28" i="1"/>
  <c r="H27" i="1"/>
  <c r="H26" i="1"/>
  <c r="H25" i="1"/>
  <c r="H24" i="1"/>
  <c r="H23" i="1"/>
  <c r="H22" i="1"/>
  <c r="H21" i="1"/>
  <c r="H20" i="1"/>
  <c r="H19" i="1"/>
  <c r="H18" i="1"/>
  <c r="H17" i="1"/>
  <c r="H16" i="1"/>
  <c r="H15" i="1"/>
  <c r="H14" i="1"/>
  <c r="H13" i="1"/>
  <c r="H12" i="1"/>
  <c r="H11" i="1"/>
  <c r="H10" i="1"/>
  <c r="H9" i="1"/>
  <c r="H8" i="1"/>
  <c r="H7" i="1"/>
  <c r="H6" i="1"/>
  <c r="H5" i="1"/>
  <c r="H4" i="1"/>
  <c r="G29" i="1"/>
  <c r="F29" i="1"/>
  <c r="H2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tc={8BF27E76-A2AE-4D39-B4B1-654C02A0E447}</author>
  </authors>
  <commentList>
    <comment ref="I7" authorId="0" shapeId="0" xr:uid="{8BF27E76-A2AE-4D39-B4B1-654C02A0E447}">
      <text>
        <t xml:space="preserve">[Threaded comment]
Your version of Excel allows you to read this threaded comment; however, any edits to it will get removed if the file is opened in a newer version of Excel. Learn more: https://go.microsoft.com/fwlink/?linkid=870924
Comment:
    @Jen Medina did we complete all the units we planned + more from future years?
Reply:
    That was a part of a comment I found in S&amp;S #3 slides.
</t>
      </text>
    </comment>
  </commentList>
</comments>
</file>

<file path=xl/sharedStrings.xml><?xml version="1.0" encoding="utf-8"?>
<sst xmlns="http://schemas.openxmlformats.org/spreadsheetml/2006/main" count="242" uniqueCount="149">
  <si>
    <t>2021 Wildfire Mitigation Plan</t>
  </si>
  <si>
    <t>TURN Data Request</t>
  </si>
  <si>
    <t>Data Request Number: TURN-SCE-006</t>
  </si>
  <si>
    <t>Date Sent: March 12, 2021</t>
  </si>
  <si>
    <t>Response Due: March 17, 2021</t>
  </si>
  <si>
    <t>Please provide an electronic response to the following question. A hard copy response is unnecessary. The response should be provided on a CD sent by mail or as attachments sent by e-mail to the following people:</t>
  </si>
  <si>
    <t>Katy Morsony</t>
  </si>
  <si>
    <t>The Utility Reform Network (TURN)</t>
  </si>
  <si>
    <t>785 Market Street, Suite 1400</t>
  </si>
  <si>
    <t>San Francisco, CA 94103</t>
  </si>
  <si>
    <t>kmorsony@turn.org</t>
  </si>
  <si>
    <t>Stephen Green</t>
  </si>
  <si>
    <t>sgreen@turn.org</t>
  </si>
  <si>
    <t>Eric Borden</t>
  </si>
  <si>
    <t>eborden@turn.org</t>
  </si>
  <si>
    <t>Marcel Hawiger</t>
  </si>
  <si>
    <t>marcel@turn.org</t>
  </si>
  <si>
    <t>For each question, please provide the name of each person who materially contributed to the preparation of the response. If different, please also identify the SCE witness who would be prepared to respond to cross-examination questions regarding the response.</t>
  </si>
  <si>
    <t>For any questions requesting numerical recorded data, please provide all responses in working Excel spreadsheet format if so available, with cells and formulae functioning.</t>
  </si>
  <si>
    <t>For any question requesting documents, please interpret the term broadly to include any and all hard copy or electronic documents or records in SCE’s possession.</t>
  </si>
  <si>
    <r>
      <rPr>
        <b/>
        <sz val="11"/>
        <color theme="1"/>
        <rFont val="Calibri"/>
        <family val="2"/>
        <scheme val="minor"/>
      </rPr>
      <t>1.</t>
    </r>
    <r>
      <rPr>
        <sz val="11"/>
        <color theme="1"/>
        <rFont val="Calibri"/>
        <family val="2"/>
        <scheme val="minor"/>
      </rPr>
      <t xml:space="preserve"> Please explain and provide all supporting calculations for why SCE chose 4,000 miles as the appropriate target for covered conductor installation by 2022.</t>
    </r>
  </si>
  <si>
    <r>
      <rPr>
        <b/>
        <sz val="11"/>
        <color theme="1"/>
        <rFont val="Calibri"/>
        <family val="2"/>
        <scheme val="minor"/>
      </rPr>
      <t>2.</t>
    </r>
    <r>
      <rPr>
        <sz val="11"/>
        <color theme="1"/>
        <rFont val="Calibri"/>
        <family val="2"/>
        <scheme val="minor"/>
      </rPr>
      <t xml:space="preserve"> If SCE does not install covered conductor on a given circuit in the HFRA, will there be no other risk mitigation measures in place on that circuit? If the answer is no, please identify other mitigation measures that SCE will deploy on that circuit.</t>
    </r>
  </si>
  <si>
    <t>3. Please provide the amount of risk reduction (percent) from the deployment of these 4,000 miles of covered conductor and all other mitigations deployed on these miles. Please provide all supporting workpapers.</t>
  </si>
  <si>
    <r>
      <rPr>
        <b/>
        <sz val="11"/>
        <color theme="1"/>
        <rFont val="Calibri"/>
        <family val="2"/>
        <scheme val="minor"/>
      </rPr>
      <t>4.</t>
    </r>
    <r>
      <rPr>
        <sz val="11"/>
        <color theme="1"/>
        <rFont val="Calibri"/>
        <family val="2"/>
        <scheme val="minor"/>
      </rPr>
      <t xml:space="preserve"> Please provide the amount of risk reduction (percent) from just the deployment of</t>
    </r>
  </si>
  <si>
    <t>the 4,000 miles of covered conductor. Please provide all supporting workpapers.</t>
  </si>
  <si>
    <r>
      <rPr>
        <b/>
        <sz val="11"/>
        <color theme="1"/>
        <rFont val="Calibri"/>
        <family val="2"/>
        <scheme val="minor"/>
      </rPr>
      <t>5.</t>
    </r>
    <r>
      <rPr>
        <sz val="11"/>
        <color theme="1"/>
        <rFont val="Calibri"/>
        <family val="2"/>
        <scheme val="minor"/>
      </rPr>
      <t xml:space="preserve"> Please identify whether enhanced vegetation management will also be required on</t>
    </r>
  </si>
  <si>
    <t>miles where covered conductor is deployed. If the answer is yes, please quantify</t>
  </si>
  <si>
    <t>the cost of enhanced vegetation management on miles where covered conductor is</t>
  </si>
  <si>
    <t>deployed.</t>
  </si>
  <si>
    <t>Table 3-2</t>
  </si>
  <si>
    <t>Summary of WMP Expenditures by Category</t>
  </si>
  <si>
    <r>
      <rPr>
        <b/>
        <sz val="11"/>
        <color theme="1"/>
        <rFont val="Calibri"/>
        <family val="2"/>
        <scheme val="minor"/>
      </rPr>
      <t>6.</t>
    </r>
    <r>
      <rPr>
        <sz val="11"/>
        <color theme="1"/>
        <rFont val="Calibri"/>
        <family val="2"/>
        <scheme val="minor"/>
      </rPr>
      <t xml:space="preserve"> Does the cost of the covered conductor program included in the WMP rely on the</t>
    </r>
  </si>
  <si>
    <t>WMP Category </t>
  </si>
  <si>
    <t>2020 WMP Planned </t>
  </si>
  <si>
    <t>2020 Actual </t>
  </si>
  <si>
    <t>Difference </t>
  </si>
  <si>
    <t>2021 Planned </t>
  </si>
  <si>
    <t>2022 Planned </t>
  </si>
  <si>
    <t>2020-22 Planned (w/2020 Actual) </t>
  </si>
  <si>
    <t>same unit costs for installation of covered conductor as the utility used to develop</t>
  </si>
  <si>
    <t>Risk and Mapping  </t>
  </si>
  <si>
    <t>SCE’s 2021 General Rate Case request in A.19-08-013.</t>
  </si>
  <si>
    <t>Situational Awareness   (+ Alt Tech)</t>
  </si>
  <si>
    <t>7. Table 3-2 on pages 30-31 of SCE’s WMP (Grid Design &amp; System Hardening) shows a difference of $379,259 for</t>
  </si>
  <si>
    <t>Grid Design and System Hardening  </t>
  </si>
  <si>
    <t>planned versus actual expenditures in 2020. Please provide all reasons for the</t>
  </si>
  <si>
    <t>Asset Management and Inspections  </t>
  </si>
  <si>
    <t>lower actual spend than planned.</t>
  </si>
  <si>
    <t>Vegetation Management  </t>
  </si>
  <si>
    <t>Grid Operations  (PSPS + Op Rel)</t>
  </si>
  <si>
    <t>Data Governance </t>
  </si>
  <si>
    <t>Resource Allocation  </t>
  </si>
  <si>
    <t>Emergency Planning  </t>
  </si>
  <si>
    <t>Stakeholder Cooperation and Community Engagement  </t>
  </si>
  <si>
    <t>Total  </t>
  </si>
  <si>
    <t>2020 WMP ID</t>
  </si>
  <si>
    <t>2021 WMP Update ID</t>
  </si>
  <si>
    <t>WMP Activities in 2020 WMP and 2021 WMP Update</t>
  </si>
  <si>
    <t>2020 WMP Categorization</t>
  </si>
  <si>
    <t>2021 WMP Update Categorization</t>
  </si>
  <si>
    <t>2020 WMP forecast 
($ thousands)</t>
  </si>
  <si>
    <t>2020 WMP Actuals 
($ thousands)</t>
  </si>
  <si>
    <t>2020 Forecast vs. Actuals
 ($ thousands)</t>
  </si>
  <si>
    <t>2020 Forecast vs. Actuals Comments</t>
  </si>
  <si>
    <t>Reconciliation Notes</t>
  </si>
  <si>
    <t>SH-1</t>
  </si>
  <si>
    <t xml:space="preserve">Covered Conductor </t>
  </si>
  <si>
    <t>Grid Design and System Hardening</t>
  </si>
  <si>
    <t>Remains an activity in 2021 WMP Update</t>
  </si>
  <si>
    <t>SH-2</t>
  </si>
  <si>
    <t xml:space="preserve">Undergrounding Overhead Conductor </t>
  </si>
  <si>
    <t>Targeted Undergrounding commences in 2021 and continues to expand into 2022.</t>
  </si>
  <si>
    <t>SH-3</t>
  </si>
  <si>
    <t>WCCP Fire Resistant Poles</t>
  </si>
  <si>
    <t>N/A</t>
  </si>
  <si>
    <t>Not a standalone activity in 2021 WMP; discussed as a part of SH-1 Covered Conductor</t>
  </si>
  <si>
    <t>SH-4</t>
  </si>
  <si>
    <t xml:space="preserve">Branch Line Protection Strategy </t>
  </si>
  <si>
    <t>SH-5</t>
  </si>
  <si>
    <t xml:space="preserve">Installation of System Automation Equipment – RAR/RCS </t>
  </si>
  <si>
    <t>SH-6</t>
  </si>
  <si>
    <t xml:space="preserve">Circuit Breaker Relay Hardware for FC </t>
  </si>
  <si>
    <t>SH-7</t>
  </si>
  <si>
    <t>PSPS-Driven Grid Hardening Work / Circuit Evaluation for PSPS-Driven Grid Hardening Work</t>
  </si>
  <si>
    <t>Remains an activity in 2021 WMP Update; Renamed Circuit Evaluation for PSPS-Driven Grid Hardening Work</t>
  </si>
  <si>
    <t>SH-8</t>
  </si>
  <si>
    <t>Transmission Open Phase Detection</t>
  </si>
  <si>
    <t>SH-9</t>
  </si>
  <si>
    <t xml:space="preserve">Transmission Overhead Standards (TOH) Review </t>
  </si>
  <si>
    <t>Not an activity in 2021 WMP; evaluation complete in 2020</t>
  </si>
  <si>
    <t>SH-10</t>
  </si>
  <si>
    <t>Tree Attachment Remediation</t>
  </si>
  <si>
    <t>SH-11</t>
  </si>
  <si>
    <t xml:space="preserve">Legacy Facilities </t>
  </si>
  <si>
    <t>SH-12.1</t>
  </si>
  <si>
    <t>IN-1.1</t>
  </si>
  <si>
    <t xml:space="preserve">Remediations – Distribution </t>
  </si>
  <si>
    <t>2020 recorded $190,772.  Remediations driven by high fire risk informed inspections moved to Asset Management &amp; Inspections.</t>
  </si>
  <si>
    <t>Not a standalone activity in 2021 WMP; discussed as a part of IN-1.1</t>
  </si>
  <si>
    <t>SH-12.2</t>
  </si>
  <si>
    <t>IN-1.2</t>
  </si>
  <si>
    <t>Remediations – Transmission</t>
  </si>
  <si>
    <t>2020 recorded $87,755. Remediations driven by high fire risk informed inspections moved to Asset Management &amp; Inspections.</t>
  </si>
  <si>
    <t>SH-12.3</t>
  </si>
  <si>
    <t>IN-5</t>
  </si>
  <si>
    <t xml:space="preserve">Remediations – Generation </t>
  </si>
  <si>
    <t>2020 recorded $403. Remediations driven by high fire risk informed inspections moved to Asset Management &amp; Inspections.</t>
  </si>
  <si>
    <t>Not a standalone activity in 2021 WMP; discussed as a part ofIN-5</t>
  </si>
  <si>
    <t>PSPS-8</t>
  </si>
  <si>
    <t>SH-12</t>
  </si>
  <si>
    <t xml:space="preserve">Microgrid Assessment </t>
  </si>
  <si>
    <t>Grid Operations and Protocols</t>
  </si>
  <si>
    <t>Remains an activity in 2021 WMP Update; Activity renamed SH-12 and included in Section 7.3.3</t>
  </si>
  <si>
    <t>SH-13</t>
  </si>
  <si>
    <t>C-Hooks</t>
  </si>
  <si>
    <t>Not an activity in 2020 WMP; New Activity in 2021 WMP (SH-13)</t>
  </si>
  <si>
    <t>SH-14</t>
  </si>
  <si>
    <t>Long Span Initiative (LSI)</t>
  </si>
  <si>
    <t>Not an activity in 2020 WMP; New Activity in 2021 WMP (SH-14)</t>
  </si>
  <si>
    <t>SH-15</t>
  </si>
  <si>
    <t>Vertical Switches</t>
  </si>
  <si>
    <t>Not an activity in 2020 WMP; New Activity in 2021 WMP Update (SH-14)</t>
  </si>
  <si>
    <t>AT-1</t>
  </si>
  <si>
    <t xml:space="preserve">Alternative Technology Pilots – Meter Alarming for Down Energized Conductor (MADEC) </t>
  </si>
  <si>
    <t>Not an activity in 2021 WMP; discussed in Section 7.1.D</t>
  </si>
  <si>
    <t>AT-3.1</t>
  </si>
  <si>
    <t>Alternative Technology Evaluations: Rapid Earth Fault Current Limiter - Ground Fault Neutralizer (GFN)</t>
  </si>
  <si>
    <t>AT-3.2</t>
  </si>
  <si>
    <t>Alternative Technology Evaluations: Rapid Earth Fault Current Limiter – Resonant Grounding with Arc Suppression Coil</t>
  </si>
  <si>
    <t>2020 recorded $0 System Hardening Alternative Technology programs were in this category in 2020 but remapped to Situational Awareness to better align with guideline structure in 2021.</t>
  </si>
  <si>
    <t>AT-3.3</t>
  </si>
  <si>
    <t>Alternative Technology Evaluations – Rapid Earth Fault Current Limiter and Resonant Grounded Transformer</t>
  </si>
  <si>
    <t>AT-3.4</t>
  </si>
  <si>
    <t>Alternative Technology Evaluations – Distribution Open Phase Detection</t>
  </si>
  <si>
    <t>AT-4</t>
  </si>
  <si>
    <t xml:space="preserve">Alternative Technology Implementation – Vibration Dampers </t>
  </si>
  <si>
    <t>Not an activity in 2021 WMP; work complete in 2020</t>
  </si>
  <si>
    <t>AT-8</t>
  </si>
  <si>
    <t xml:space="preserve">High Impedance Relay Evaluations </t>
  </si>
  <si>
    <t>Total</t>
  </si>
  <si>
    <t xml:space="preserve">Major Drivers of cost variance:
1) the 2020 WMP forecast did not include Fire Resistant (FR)Poles under SH-1. In 2020, FR poles and costs were included in SH-3.  In 2021, SCE included FR poles in SH-1. 2020 FR poles recorded costs were $56.8M, now reflected in SH-1)
2) SCE's initial covered conductor cost estimate (2018) was based on a bottoms-up analysis using its Overhead Conductor Program (OCP) as a basis. This unit cost was used in the 2020 WMP (escalated as appropriate with time).  For the 2021 WMP, SCE was able to update estimates using a recorded actual unit cost for covered conductor work. Increases between the two estimates were driven primarily by an ~20% increase in electrical crew contracted rates, due to local market conditions.  Additionally, to meet execution requirements, SCE increased contractor utilization in the design and planning phase by 18%. </t>
  </si>
  <si>
    <t>Existing wood poles are identified for FR upgrades as part of the WCCP where appropriate. FR Pole options include composite pole with a fire resistant sleeve or a wood pole with a fire resistant wrap. This activity is merged into SH-1 as part of the 2021 WMP Update.</t>
  </si>
  <si>
    <t>Current Limiting Fuses underrun was primarily driven by lower construction costs, offset by accelerated 2020 units, originally planned in 2021-22.</t>
  </si>
  <si>
    <t xml:space="preserve">RAR/RCS's slightly under-ran by 33% primarily due to lower units completed than planned.  The reduced scope was a direct result of SCE’s refined strategy to utilize RCSs and PSs in place of RARs where applicable.  </t>
  </si>
  <si>
    <t>Cost increase is primarily due increase in units compared to forecast</t>
  </si>
  <si>
    <t xml:space="preserve">Underrun on tree attachment remediations compared to forecast were largely driven by halt in construction activities in September 2020 due to the Sequoia and Creek fires. </t>
  </si>
  <si>
    <t xml:space="preserve">The primary underrun was due to the Creek Fire, which delayed SCE's ability to do assessments and pre-engineering studies for the Big Creek Hydro facilities as originally planned. SCE also determined that avian risk to potential legacy faciity ignited fires was very low and thus did not proceed with added avian wildlife protections for legacy facilities, which resulted in reduced incremental work. </t>
  </si>
  <si>
    <t>2020 recorded of $1,855 for System Hardening Alternative Technology programs were in this category in 2020 but remapped to Situational Awareness to better align with 2021 WMP Guidelines structure in 2021.</t>
  </si>
  <si>
    <t>Not a standalone activity in 2021 WMP; discussed as a part of IN-1.2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</si>
</sst>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5"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2"/>
      <color rgb="FF000000"/>
      <name val="Calibri"/>
      <family val="2"/>
      <scheme val="minor"/>
    </font>
    <font>
      <sz val="11"/>
      <color rgb="FF000000"/>
      <name val="Calibri"/>
      <family val="2"/>
      <scheme val="minor"/>
    </font>
    <font>
      <sz val="11"/>
      <name val="Calibri"/>
      <family val="2"/>
      <scheme val="minor"/>
    </font>
    <font>
      <sz val="14"/>
      <name val="Calibri"/>
      <family val="2"/>
      <scheme val="minor"/>
    </font>
    <font>
      <sz val="10"/>
      <color theme="1"/>
      <name val="Segoe UI"/>
      <family val="2"/>
    </font>
    <font>
      <sz val="12"/>
      <color theme="1"/>
      <name val="Calibri"/>
      <family val="2"/>
      <scheme val="minor"/>
    </font>
    <font>
      <b/>
      <i/>
      <sz val="12"/>
      <color theme="1"/>
      <name val="Calibri"/>
      <family val="2"/>
      <scheme val="minor"/>
    </font>
    <font>
      <b/>
      <sz val="12"/>
      <name val="Calibri"/>
      <family val="2"/>
      <scheme val="minor"/>
    </font>
    <font>
      <sz val="9"/>
      <name val="Calibri"/>
      <family val="2"/>
      <scheme val="minor"/>
    </font>
    <font>
      <b/>
      <sz val="11"/>
      <name val="Calibri"/>
      <family val="2"/>
      <scheme val="minor"/>
    </font>
    <font>
      <b/>
      <sz val="9"/>
      <name val="Calibri"/>
      <family val="2"/>
      <scheme val="minor"/>
    </font>
  </fonts>
  <fills count="7">
    <fill>
      <patternFill patternType="none"/>
    </fill>
    <fill>
      <patternFill patternType="gray125"/>
    </fill>
    <fill>
      <patternFill patternType="solid">
        <fgColor rgb="FFF2F2F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rgb="FFEDEDED"/>
        <bgColor indexed="64"/>
      </patternFill>
    </fill>
  </fills>
  <borders count="4">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0" fontId="8" fillId="0" borderId="0"/>
    <xf numFmtId="44" fontId="8" fillId="0" borderId="0" applyFont="0" applyFill="0" applyBorder="0" applyAlignment="0" applyProtection="0"/>
    <xf numFmtId="43" fontId="9" fillId="0" borderId="0" applyFont="0" applyFill="0" applyBorder="0" applyAlignment="0" applyProtection="0"/>
  </cellStyleXfs>
  <cellXfs count="50">
    <xf numFmtId="0" fontId="0" fillId="0" borderId="0" xfId="0"/>
    <xf numFmtId="0" fontId="4" fillId="0" borderId="1" xfId="0" applyFont="1" applyBorder="1" applyAlignment="1">
      <alignment horizontal="center" vertical="center" wrapText="1"/>
    </xf>
    <xf numFmtId="0" fontId="0" fillId="0" borderId="0" xfId="0" applyAlignment="1">
      <alignment wrapText="1"/>
    </xf>
    <xf numFmtId="0" fontId="5" fillId="2" borderId="0" xfId="0" applyFont="1" applyFill="1" applyAlignment="1">
      <alignment horizontal="left" vertical="center" wrapText="1"/>
    </xf>
    <xf numFmtId="164" fontId="5" fillId="2" borderId="0" xfId="1" applyNumberFormat="1" applyFont="1" applyFill="1" applyAlignment="1">
      <alignment horizontal="left" vertical="center" wrapText="1"/>
    </xf>
    <xf numFmtId="0" fontId="5" fillId="0" borderId="0" xfId="0" applyFont="1" applyAlignment="1">
      <alignment horizontal="left" vertical="center" wrapText="1"/>
    </xf>
    <xf numFmtId="164" fontId="5" fillId="0" borderId="0" xfId="1" applyNumberFormat="1" applyFont="1" applyAlignment="1">
      <alignment horizontal="left" vertical="center" wrapText="1"/>
    </xf>
    <xf numFmtId="164" fontId="5" fillId="0" borderId="0" xfId="1" applyNumberFormat="1" applyFont="1" applyFill="1" applyAlignment="1">
      <alignment horizontal="left" vertical="center" wrapText="1"/>
    </xf>
    <xf numFmtId="0" fontId="6" fillId="0" borderId="0" xfId="0" applyFont="1" applyAlignment="1">
      <alignment wrapText="1"/>
    </xf>
    <xf numFmtId="164" fontId="0" fillId="0" borderId="0" xfId="1" applyNumberFormat="1" applyFont="1" applyAlignment="1">
      <alignment wrapText="1"/>
    </xf>
    <xf numFmtId="0" fontId="3" fillId="0" borderId="2" xfId="0" applyFont="1" applyBorder="1" applyAlignment="1">
      <alignment wrapText="1"/>
    </xf>
    <xf numFmtId="164" fontId="3" fillId="0" borderId="2" xfId="1" applyNumberFormat="1" applyFont="1" applyBorder="1" applyAlignment="1">
      <alignment wrapText="1"/>
    </xf>
    <xf numFmtId="0" fontId="7" fillId="0" borderId="0" xfId="0" applyFont="1"/>
    <xf numFmtId="164" fontId="6" fillId="0" borderId="0" xfId="0" applyNumberFormat="1" applyFont="1" applyAlignment="1">
      <alignment wrapText="1"/>
    </xf>
    <xf numFmtId="0" fontId="6" fillId="0" borderId="0" xfId="0" applyFont="1"/>
    <xf numFmtId="164" fontId="6" fillId="0" borderId="0" xfId="1" applyNumberFormat="1" applyFont="1" applyAlignment="1">
      <alignment wrapText="1"/>
    </xf>
    <xf numFmtId="164" fontId="6" fillId="0" borderId="0" xfId="1" applyNumberFormat="1" applyFont="1" applyFill="1" applyAlignment="1">
      <alignment wrapText="1"/>
    </xf>
    <xf numFmtId="0" fontId="2" fillId="0" borderId="0" xfId="0" applyFont="1" applyAlignment="1">
      <alignment wrapText="1"/>
    </xf>
    <xf numFmtId="0" fontId="3" fillId="0" borderId="0" xfId="0" applyFont="1" applyAlignment="1">
      <alignment wrapText="1"/>
    </xf>
    <xf numFmtId="164" fontId="3" fillId="0" borderId="0" xfId="0" applyNumberFormat="1" applyFont="1" applyAlignment="1">
      <alignment wrapText="1"/>
    </xf>
    <xf numFmtId="0" fontId="5" fillId="0" borderId="0" xfId="0" applyFont="1" applyFill="1" applyAlignment="1">
      <alignment horizontal="center" vertical="center" wrapText="1"/>
    </xf>
    <xf numFmtId="0" fontId="5" fillId="4" borderId="0" xfId="0" applyFont="1" applyFill="1" applyAlignment="1">
      <alignment horizontal="center" vertical="center" wrapText="1"/>
    </xf>
    <xf numFmtId="0" fontId="5" fillId="0" borderId="0" xfId="0" applyFont="1" applyFill="1" applyAlignment="1">
      <alignment horizontal="left" vertical="center" wrapText="1"/>
    </xf>
    <xf numFmtId="0" fontId="0" fillId="0" borderId="0" xfId="0" applyFill="1" applyAlignment="1">
      <alignment wrapText="1"/>
    </xf>
    <xf numFmtId="0" fontId="2" fillId="0" borderId="0" xfId="0" applyFont="1" applyAlignment="1">
      <alignment horizontal="right" wrapText="1"/>
    </xf>
    <xf numFmtId="164" fontId="2" fillId="0" borderId="0" xfId="0" applyNumberFormat="1" applyFont="1" applyAlignment="1">
      <alignment horizontal="center" wrapText="1"/>
    </xf>
    <xf numFmtId="0" fontId="3" fillId="0" borderId="0" xfId="0" applyFont="1" applyAlignment="1">
      <alignment horizontal="right" wrapText="1"/>
    </xf>
    <xf numFmtId="164" fontId="2" fillId="0" borderId="0" xfId="1" applyNumberFormat="1" applyFont="1" applyFill="1" applyAlignment="1">
      <alignment horizontal="left" vertical="center" wrapText="1"/>
    </xf>
    <xf numFmtId="164" fontId="2" fillId="2" borderId="0" xfId="1" applyNumberFormat="1" applyFont="1" applyFill="1" applyAlignment="1">
      <alignment horizontal="left" vertical="center" wrapText="1"/>
    </xf>
    <xf numFmtId="0" fontId="0" fillId="0" borderId="0" xfId="0" applyAlignment="1">
      <alignment horizontal="center" wrapText="1"/>
    </xf>
    <xf numFmtId="0" fontId="0" fillId="3" borderId="0" xfId="0" applyFill="1" applyAlignment="1">
      <alignment horizontal="center" wrapText="1"/>
    </xf>
    <xf numFmtId="0" fontId="10" fillId="0" borderId="0" xfId="2" applyFont="1"/>
    <xf numFmtId="0" fontId="11" fillId="5" borderId="3" xfId="2" applyFont="1" applyFill="1" applyBorder="1"/>
    <xf numFmtId="0" fontId="11" fillId="5" borderId="3" xfId="2" applyFont="1" applyFill="1" applyBorder="1" applyAlignment="1">
      <alignment horizontal="center" wrapText="1"/>
    </xf>
    <xf numFmtId="0" fontId="11" fillId="5" borderId="3" xfId="2" applyFont="1" applyFill="1" applyBorder="1" applyAlignment="1">
      <alignment horizontal="center" vertical="center" wrapText="1"/>
    </xf>
    <xf numFmtId="0" fontId="6" fillId="6" borderId="3" xfId="2" applyFont="1" applyFill="1" applyBorder="1" applyAlignment="1">
      <alignment horizontal="left" vertical="center" wrapText="1"/>
    </xf>
    <xf numFmtId="165" fontId="12" fillId="6" borderId="3" xfId="4" applyNumberFormat="1" applyFont="1" applyFill="1" applyBorder="1" applyAlignment="1">
      <alignment horizontal="justify" vertical="center" wrapText="1"/>
    </xf>
    <xf numFmtId="165" fontId="12" fillId="6" borderId="3" xfId="4" applyNumberFormat="1" applyFont="1" applyFill="1" applyBorder="1" applyAlignment="1">
      <alignment horizontal="left" vertical="center" wrapText="1"/>
    </xf>
    <xf numFmtId="0" fontId="6" fillId="0" borderId="3" xfId="2" applyFont="1" applyBorder="1" applyAlignment="1">
      <alignment horizontal="left" vertical="center" wrapText="1"/>
    </xf>
    <xf numFmtId="165" fontId="12" fillId="0" borderId="3" xfId="4" applyNumberFormat="1" applyFont="1" applyBorder="1" applyAlignment="1">
      <alignment horizontal="justify" vertical="center" wrapText="1"/>
    </xf>
    <xf numFmtId="165" fontId="12" fillId="0" borderId="3" xfId="4" applyNumberFormat="1" applyFont="1" applyBorder="1" applyAlignment="1">
      <alignment horizontal="left" vertical="center" wrapText="1"/>
    </xf>
    <xf numFmtId="0" fontId="13" fillId="6" borderId="3" xfId="2" applyFont="1" applyFill="1" applyBorder="1" applyAlignment="1">
      <alignment horizontal="left" vertical="center" wrapText="1"/>
    </xf>
    <xf numFmtId="165" fontId="14" fillId="6" borderId="3" xfId="4" applyNumberFormat="1" applyFont="1" applyFill="1" applyBorder="1" applyAlignment="1">
      <alignment horizontal="justify" vertical="center" wrapText="1"/>
    </xf>
    <xf numFmtId="165" fontId="14" fillId="6" borderId="3" xfId="4" applyNumberFormat="1" applyFont="1" applyFill="1" applyBorder="1" applyAlignment="1">
      <alignment horizontal="left" vertical="center" wrapText="1"/>
    </xf>
    <xf numFmtId="0" fontId="6" fillId="3" borderId="3" xfId="2" applyFont="1" applyFill="1" applyBorder="1" applyAlignment="1">
      <alignment horizontal="left" vertical="center" wrapText="1"/>
    </xf>
    <xf numFmtId="165" fontId="12" fillId="3" borderId="3" xfId="4" applyNumberFormat="1" applyFont="1" applyFill="1" applyBorder="1" applyAlignment="1">
      <alignment horizontal="justify" vertical="center" wrapText="1"/>
    </xf>
    <xf numFmtId="165" fontId="12" fillId="3" borderId="3" xfId="4" applyNumberFormat="1" applyFont="1" applyFill="1" applyBorder="1" applyAlignment="1">
      <alignment horizontal="left" vertical="center" wrapText="1"/>
    </xf>
    <xf numFmtId="0" fontId="5" fillId="0" borderId="0" xfId="1" applyNumberFormat="1" applyFont="1" applyFill="1" applyAlignment="1">
      <alignment horizontal="left" vertical="center" wrapText="1"/>
    </xf>
    <xf numFmtId="164" fontId="3" fillId="0" borderId="0" xfId="1" applyNumberFormat="1" applyFont="1" applyAlignment="1">
      <alignment wrapText="1"/>
    </xf>
    <xf numFmtId="0" fontId="5" fillId="2" borderId="0" xfId="1" applyNumberFormat="1" applyFont="1" applyFill="1" applyAlignment="1">
      <alignment horizontal="left" vertical="center" wrapText="1"/>
    </xf>
  </cellXfs>
  <cellStyles count="5">
    <cellStyle name="Comma 2" xfId="4" xr:uid="{CCB763D6-B03C-4AD9-913D-0ACCA81A7DCA}"/>
    <cellStyle name="Currency" xfId="1" builtinId="4"/>
    <cellStyle name="Currency 2" xfId="3" xr:uid="{3B5997F5-E26C-47F4-95EE-093AC9DDF708}"/>
    <cellStyle name="Normal" xfId="0" builtinId="0"/>
    <cellStyle name="Normal 2" xfId="2" xr:uid="{4AEA4BBB-D26B-4749-B6D3-71729901DD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isonintl.sharepoint.com/teams/td3/TD%20Bus%20Plan/OpPlan/Shared%20Documents/2019/Op%20Plan/Fall/Templates/2020%20Template_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Operating Plan"/>
      <sheetName val="Historical and Target Data"/>
      <sheetName val="Escalation Rates"/>
      <sheetName val="Setup1"/>
      <sheetName val="Op Plan Detailed Worksheet"/>
      <sheetName val="Justification - O&amp;M"/>
      <sheetName val="Justification - Capital"/>
      <sheetName val="Supplemental Detail"/>
      <sheetName val="Reference"/>
      <sheetName val="CORE_073119"/>
      <sheetName val="Template ID Mapping"/>
      <sheetName val="LegacyOpPlan_Mapping"/>
      <sheetName val="Control"/>
    </sheetNames>
    <sheetDataSet>
      <sheetData sheetId="0">
        <row r="2">
          <cell r="B2" t="str">
            <v>Capital</v>
          </cell>
        </row>
        <row r="3">
          <cell r="B3" t="str">
            <v>Capital Balancing Account</v>
          </cell>
        </row>
        <row r="4">
          <cell r="B4" t="str">
            <v>Capital Shareholder</v>
          </cell>
        </row>
        <row r="5">
          <cell r="B5" t="str">
            <v>EIX /Affiliate</v>
          </cell>
        </row>
        <row r="6">
          <cell r="B6" t="str">
            <v>IMM (Outgoing)</v>
          </cell>
        </row>
        <row r="7">
          <cell r="B7" t="str">
            <v>Multiple</v>
          </cell>
        </row>
        <row r="8">
          <cell r="B8" t="str">
            <v>O&amp;M Balancing Account</v>
          </cell>
        </row>
        <row r="9">
          <cell r="B9" t="str">
            <v>O&amp;M General Function</v>
          </cell>
        </row>
        <row r="10">
          <cell r="B10" t="str">
            <v>O&amp;M Shareholder/Other</v>
          </cell>
        </row>
        <row r="11">
          <cell r="B11" t="str">
            <v>O&amp;M Standard</v>
          </cell>
        </row>
        <row r="12">
          <cell r="B12" t="str">
            <v>Unknown</v>
          </cell>
        </row>
        <row r="19">
          <cell r="B19" t="str">
            <v>LABOR</v>
          </cell>
        </row>
        <row r="20">
          <cell r="B20" t="str">
            <v>MATERIAL</v>
          </cell>
        </row>
        <row r="21">
          <cell r="B21" t="str">
            <v>CONTRACT</v>
          </cell>
        </row>
        <row r="22">
          <cell r="B22" t="str">
            <v>OTHER</v>
          </cell>
        </row>
        <row r="23">
          <cell r="B23" t="str">
            <v>ALLOCATION/OVERHEAD</v>
          </cell>
        </row>
        <row r="24">
          <cell r="B24" t="str">
            <v>INDIRECT</v>
          </cell>
        </row>
        <row r="33">
          <cell r="B33" t="str">
            <v>5YR SWA</v>
          </cell>
        </row>
        <row r="34">
          <cell r="B34" t="str">
            <v>7YR SWA</v>
          </cell>
        </row>
        <row r="35">
          <cell r="B35" t="str">
            <v>CAT-COM</v>
          </cell>
        </row>
        <row r="36">
          <cell r="B36" t="str">
            <v>CAT-GAS</v>
          </cell>
        </row>
        <row r="37">
          <cell r="B37" t="str">
            <v>CAT-WATER</v>
          </cell>
        </row>
        <row r="38">
          <cell r="B38" t="str">
            <v>COMPUTERS</v>
          </cell>
        </row>
        <row r="39">
          <cell r="B39" t="str">
            <v>DB PROD</v>
          </cell>
        </row>
        <row r="40">
          <cell r="B40" t="str">
            <v>DEFAULT098</v>
          </cell>
        </row>
        <row r="41">
          <cell r="B41" t="str">
            <v>DISTB SVC</v>
          </cell>
        </row>
        <row r="42">
          <cell r="B42" t="str">
            <v>DP PROD</v>
          </cell>
        </row>
        <row r="43">
          <cell r="B43" t="str">
            <v>DS-FEELAND</v>
          </cell>
        </row>
        <row r="44">
          <cell r="B44" t="str">
            <v>DS-LANDRGT</v>
          </cell>
        </row>
        <row r="45">
          <cell r="B45" t="str">
            <v>DS-LINE</v>
          </cell>
        </row>
        <row r="46">
          <cell r="B46" t="str">
            <v>DS-SUB</v>
          </cell>
        </row>
        <row r="47">
          <cell r="B47" t="str">
            <v>ECS</v>
          </cell>
        </row>
        <row r="48">
          <cell r="B48" t="str">
            <v>ECS-TEL</v>
          </cell>
        </row>
        <row r="49">
          <cell r="B49" t="str">
            <v>ESC TELCOM</v>
          </cell>
        </row>
        <row r="50">
          <cell r="B50" t="str">
            <v>ESC-5YR</v>
          </cell>
        </row>
        <row r="51">
          <cell r="B51" t="str">
            <v>ESC-COMPUT</v>
          </cell>
        </row>
        <row r="52">
          <cell r="B52" t="str">
            <v>ESC-D LINE</v>
          </cell>
        </row>
        <row r="53">
          <cell r="B53" t="str">
            <v>ESC-G BLDG</v>
          </cell>
        </row>
        <row r="54">
          <cell r="B54" t="str">
            <v>ESC-TELCOM</v>
          </cell>
        </row>
        <row r="55">
          <cell r="B55" t="str">
            <v>FC PROD</v>
          </cell>
        </row>
        <row r="56">
          <cell r="B56" t="str">
            <v>FURN&amp;EQUIP</v>
          </cell>
        </row>
        <row r="57">
          <cell r="B57" t="str">
            <v>G BLDG</v>
          </cell>
        </row>
        <row r="58">
          <cell r="B58" t="str">
            <v>GEN PLANT</v>
          </cell>
        </row>
        <row r="59">
          <cell r="B59" t="str">
            <v>GENERAL PLANT</v>
          </cell>
        </row>
        <row r="60">
          <cell r="B60" t="str">
            <v>G-FEELAND</v>
          </cell>
        </row>
        <row r="61">
          <cell r="B61" t="str">
            <v>G-LANDRGT</v>
          </cell>
        </row>
        <row r="62">
          <cell r="B62" t="str">
            <v>GO</v>
          </cell>
        </row>
        <row r="63">
          <cell r="B63" t="str">
            <v>GO-TOOLS</v>
          </cell>
        </row>
        <row r="64">
          <cell r="B64" t="str">
            <v>H COR</v>
          </cell>
        </row>
        <row r="65">
          <cell r="B65" t="str">
            <v>H PROD</v>
          </cell>
        </row>
        <row r="66">
          <cell r="B66" t="str">
            <v>H RELICENS</v>
          </cell>
        </row>
        <row r="67">
          <cell r="B67" t="str">
            <v>HARDWARE</v>
          </cell>
        </row>
        <row r="68">
          <cell r="B68" t="str">
            <v>INFRASTR</v>
          </cell>
        </row>
        <row r="69">
          <cell r="B69" t="str">
            <v>INFRASTRUCTURE</v>
          </cell>
        </row>
        <row r="70">
          <cell r="B70" t="str">
            <v>M PROD</v>
          </cell>
        </row>
        <row r="71">
          <cell r="B71" t="str">
            <v>MARINE MIT</v>
          </cell>
        </row>
        <row r="72">
          <cell r="B72" t="str">
            <v>METERS</v>
          </cell>
        </row>
        <row r="73">
          <cell r="B73" t="str">
            <v>MISC EQUIP</v>
          </cell>
        </row>
        <row r="74">
          <cell r="B74" t="str">
            <v>MV</v>
          </cell>
        </row>
        <row r="75">
          <cell r="B75" t="str">
            <v>N/A</v>
          </cell>
        </row>
        <row r="76">
          <cell r="B76" t="str">
            <v>NONUTILITY</v>
          </cell>
        </row>
        <row r="77">
          <cell r="B77" t="str">
            <v>OP</v>
          </cell>
        </row>
        <row r="78">
          <cell r="B78" t="str">
            <v>OTHER</v>
          </cell>
        </row>
        <row r="79">
          <cell r="B79" t="str">
            <v>P PROD</v>
          </cell>
        </row>
        <row r="80">
          <cell r="B80" t="str">
            <v>PB</v>
          </cell>
        </row>
        <row r="81">
          <cell r="B81" t="str">
            <v>PS-LINE</v>
          </cell>
        </row>
        <row r="82">
          <cell r="B82" t="str">
            <v>PV PROD</v>
          </cell>
        </row>
        <row r="83">
          <cell r="B83" t="str">
            <v>S/L/MISC</v>
          </cell>
        </row>
        <row r="84">
          <cell r="B84" t="str">
            <v>SERVERS</v>
          </cell>
        </row>
        <row r="85">
          <cell r="B85" t="str">
            <v>SM</v>
          </cell>
        </row>
        <row r="86">
          <cell r="B86" t="str">
            <v>SO PROD</v>
          </cell>
        </row>
        <row r="87">
          <cell r="B87" t="str">
            <v>SOFTWARE</v>
          </cell>
        </row>
        <row r="88">
          <cell r="B88" t="str">
            <v>SOLAR PV</v>
          </cell>
        </row>
        <row r="89">
          <cell r="B89" t="str">
            <v>SPARE PART</v>
          </cell>
        </row>
        <row r="90">
          <cell r="B90" t="str">
            <v>SPEC EQUIP</v>
          </cell>
        </row>
        <row r="91">
          <cell r="B91" t="str">
            <v>STRU&amp;IMP</v>
          </cell>
        </row>
        <row r="92">
          <cell r="B92" t="str">
            <v>SUBSTATION</v>
          </cell>
        </row>
        <row r="93">
          <cell r="B93" t="str">
            <v>TELECOMM</v>
          </cell>
        </row>
        <row r="94">
          <cell r="B94" t="str">
            <v>TOOLS &amp; EQUIP</v>
          </cell>
        </row>
        <row r="95">
          <cell r="B95" t="str">
            <v>TOOLS AND EQUIPMENT</v>
          </cell>
        </row>
        <row r="96">
          <cell r="B96" t="str">
            <v>TOOLSEQUIP</v>
          </cell>
        </row>
        <row r="97">
          <cell r="B97" t="str">
            <v>TRANSMISS</v>
          </cell>
        </row>
        <row r="98">
          <cell r="B98" t="str">
            <v>TR-FEELAND</v>
          </cell>
        </row>
        <row r="99">
          <cell r="B99" t="str">
            <v>TR-LANDRGT</v>
          </cell>
        </row>
        <row r="100">
          <cell r="B100" t="str">
            <v>TR-LINE</v>
          </cell>
        </row>
        <row r="101">
          <cell r="B101" t="str">
            <v>TR-SUB</v>
          </cell>
        </row>
      </sheetData>
      <sheetData sheetId="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persons/person.xml><?xml version="1.0" encoding="utf-8"?>
<personList xmlns="http://schemas.microsoft.com/office/spreadsheetml/2018/threadedcomments" xmlns:x="http://schemas.openxmlformats.org/spreadsheetml/2006/main">
  <person displayName="Jen Medina" id="{98B39AF9-31A4-43C1-963A-07DFA10D4A46}" userId="Jen.Medina@sce.com" providerId="PeoplePicker"/>
  <person displayName="Jen Medina" id="{604AB4B6-6867-4FAA-9F29-8F1E2657767A}" userId="S::jen.medina@sce.com::44f08d7a-b213-4861-bbc3-7bf45e4767b4" providerId="AD"/>
  <person displayName="Ryanne N Spady" id="{5FC87C9D-238D-4C6F-9968-EC843DE3BE33}" userId="S::Ryanne.Spady@sce.com::0ac9ef5c-5dd9-45ab-b14e-94b7d841c59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7" dT="2021-03-16T21:28:50.45" personId="{5FC87C9D-238D-4C6F-9968-EC843DE3BE33}" id="{8BF27E76-A2AE-4D39-B4B1-654C02A0E447}">
    <text>@Jen Medina did we complete all the units we planned + more from future years?</text>
    <mentions>
      <mention mentionpersonId="{98B39AF9-31A4-43C1-963A-07DFA10D4A46}" mentionId="{C7F0CE52-9A52-4133-8721-54CFEFBC4ADC}" startIndex="0" length="11"/>
    </mentions>
  </threadedComment>
  <threadedComment ref="I7" dT="2021-03-16T21:32:35.47" personId="{604AB4B6-6867-4FAA-9F29-8F1E2657767A}" id="{9950000E-8C10-43FC-8308-E0393BC26773}" parentId="{8BF27E76-A2AE-4D39-B4B1-654C02A0E447}">
    <text xml:space="preserve">That was a part of a comment I found in S&amp;S #3 slides._x000D_
</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4B5B0-9D37-4806-9FEB-771C35E1B3C0}">
  <dimension ref="A1:H50"/>
  <sheetViews>
    <sheetView topLeftCell="A28" zoomScale="55" zoomScaleNormal="55" workbookViewId="0">
      <selection activeCell="A53" sqref="A53"/>
    </sheetView>
  </sheetViews>
  <sheetFormatPr defaultRowHeight="15" x14ac:dyDescent="0.25"/>
  <cols>
    <col min="1" max="1" width="125.28515625" style="29" customWidth="1"/>
    <col min="2" max="2" width="31.5703125" customWidth="1"/>
    <col min="3" max="3" width="14.42578125" customWidth="1"/>
    <col min="4" max="4" width="14" customWidth="1"/>
    <col min="5" max="5" width="13.85546875" customWidth="1"/>
    <col min="6" max="8" width="15.5703125" customWidth="1"/>
  </cols>
  <sheetData>
    <row r="1" spans="1:1" x14ac:dyDescent="0.25">
      <c r="A1" s="29" t="s">
        <v>0</v>
      </c>
    </row>
    <row r="2" spans="1:1" x14ac:dyDescent="0.25">
      <c r="A2" s="29" t="s">
        <v>1</v>
      </c>
    </row>
    <row r="3" spans="1:1" x14ac:dyDescent="0.25">
      <c r="A3" s="29" t="s">
        <v>2</v>
      </c>
    </row>
    <row r="4" spans="1:1" x14ac:dyDescent="0.25">
      <c r="A4" s="29" t="s">
        <v>3</v>
      </c>
    </row>
    <row r="5" spans="1:1" x14ac:dyDescent="0.25">
      <c r="A5" s="29" t="s">
        <v>4</v>
      </c>
    </row>
    <row r="6" spans="1:1" ht="30" x14ac:dyDescent="0.25">
      <c r="A6" s="29" t="s">
        <v>5</v>
      </c>
    </row>
    <row r="7" spans="1:1" x14ac:dyDescent="0.25">
      <c r="A7" s="29" t="s">
        <v>6</v>
      </c>
    </row>
    <row r="8" spans="1:1" x14ac:dyDescent="0.25">
      <c r="A8" s="29" t="s">
        <v>7</v>
      </c>
    </row>
    <row r="9" spans="1:1" x14ac:dyDescent="0.25">
      <c r="A9" s="29" t="s">
        <v>8</v>
      </c>
    </row>
    <row r="10" spans="1:1" x14ac:dyDescent="0.25">
      <c r="A10" s="29" t="s">
        <v>9</v>
      </c>
    </row>
    <row r="11" spans="1:1" x14ac:dyDescent="0.25">
      <c r="A11" s="29" t="s">
        <v>10</v>
      </c>
    </row>
    <row r="12" spans="1:1" x14ac:dyDescent="0.25">
      <c r="A12" s="29" t="s">
        <v>11</v>
      </c>
    </row>
    <row r="13" spans="1:1" x14ac:dyDescent="0.25">
      <c r="A13" s="29" t="s">
        <v>7</v>
      </c>
    </row>
    <row r="14" spans="1:1" x14ac:dyDescent="0.25">
      <c r="A14" s="29" t="s">
        <v>8</v>
      </c>
    </row>
    <row r="15" spans="1:1" x14ac:dyDescent="0.25">
      <c r="A15" s="29" t="s">
        <v>9</v>
      </c>
    </row>
    <row r="16" spans="1:1" x14ac:dyDescent="0.25">
      <c r="A16" s="29" t="s">
        <v>12</v>
      </c>
    </row>
    <row r="17" spans="1:1" x14ac:dyDescent="0.25">
      <c r="A17" s="29" t="s">
        <v>13</v>
      </c>
    </row>
    <row r="18" spans="1:1" x14ac:dyDescent="0.25">
      <c r="A18" s="29" t="s">
        <v>7</v>
      </c>
    </row>
    <row r="19" spans="1:1" x14ac:dyDescent="0.25">
      <c r="A19" s="29" t="s">
        <v>8</v>
      </c>
    </row>
    <row r="20" spans="1:1" x14ac:dyDescent="0.25">
      <c r="A20" s="29" t="s">
        <v>9</v>
      </c>
    </row>
    <row r="21" spans="1:1" x14ac:dyDescent="0.25">
      <c r="A21" s="29" t="s">
        <v>14</v>
      </c>
    </row>
    <row r="22" spans="1:1" x14ac:dyDescent="0.25">
      <c r="A22" s="29" t="s">
        <v>15</v>
      </c>
    </row>
    <row r="23" spans="1:1" x14ac:dyDescent="0.25">
      <c r="A23" s="29" t="s">
        <v>7</v>
      </c>
    </row>
    <row r="24" spans="1:1" x14ac:dyDescent="0.25">
      <c r="A24" s="29" t="s">
        <v>8</v>
      </c>
    </row>
    <row r="25" spans="1:1" x14ac:dyDescent="0.25">
      <c r="A25" s="29" t="s">
        <v>9</v>
      </c>
    </row>
    <row r="26" spans="1:1" x14ac:dyDescent="0.25">
      <c r="A26" s="29" t="s">
        <v>16</v>
      </c>
    </row>
    <row r="27" spans="1:1" ht="30" x14ac:dyDescent="0.25">
      <c r="A27" s="29" t="s">
        <v>17</v>
      </c>
    </row>
    <row r="28" spans="1:1" ht="30" x14ac:dyDescent="0.25">
      <c r="A28" s="29" t="s">
        <v>18</v>
      </c>
    </row>
    <row r="29" spans="1:1" ht="30" x14ac:dyDescent="0.25">
      <c r="A29" s="29" t="s">
        <v>19</v>
      </c>
    </row>
    <row r="30" spans="1:1" ht="30" x14ac:dyDescent="0.25">
      <c r="A30" s="29" t="s">
        <v>20</v>
      </c>
    </row>
    <row r="31" spans="1:1" ht="30" x14ac:dyDescent="0.25">
      <c r="A31" s="29" t="s">
        <v>21</v>
      </c>
    </row>
    <row r="32" spans="1:1" ht="30" x14ac:dyDescent="0.25">
      <c r="A32" s="29" t="s">
        <v>22</v>
      </c>
    </row>
    <row r="33" spans="1:8" x14ac:dyDescent="0.25">
      <c r="A33" s="29" t="s">
        <v>23</v>
      </c>
    </row>
    <row r="34" spans="1:8" x14ac:dyDescent="0.25">
      <c r="A34" s="29" t="s">
        <v>24</v>
      </c>
    </row>
    <row r="35" spans="1:8" x14ac:dyDescent="0.25">
      <c r="A35" s="29" t="s">
        <v>25</v>
      </c>
    </row>
    <row r="36" spans="1:8" x14ac:dyDescent="0.25">
      <c r="A36" s="29" t="s">
        <v>26</v>
      </c>
    </row>
    <row r="37" spans="1:8" x14ac:dyDescent="0.25">
      <c r="A37" s="29" t="s">
        <v>27</v>
      </c>
    </row>
    <row r="38" spans="1:8" ht="15.75" x14ac:dyDescent="0.25">
      <c r="A38" s="29" t="s">
        <v>28</v>
      </c>
      <c r="B38" s="31" t="s">
        <v>29</v>
      </c>
      <c r="C38" s="31" t="s">
        <v>30</v>
      </c>
      <c r="D38" s="31"/>
      <c r="E38" s="31"/>
      <c r="F38" s="31"/>
      <c r="G38" s="31"/>
      <c r="H38" s="31"/>
    </row>
    <row r="39" spans="1:8" ht="63" x14ac:dyDescent="0.25">
      <c r="A39" s="29" t="s">
        <v>31</v>
      </c>
      <c r="B39" s="32" t="s">
        <v>32</v>
      </c>
      <c r="C39" s="33" t="s">
        <v>33</v>
      </c>
      <c r="D39" s="33" t="s">
        <v>34</v>
      </c>
      <c r="E39" s="33" t="s">
        <v>35</v>
      </c>
      <c r="F39" s="33" t="s">
        <v>36</v>
      </c>
      <c r="G39" s="33" t="s">
        <v>37</v>
      </c>
      <c r="H39" s="34" t="s">
        <v>38</v>
      </c>
    </row>
    <row r="40" spans="1:8" x14ac:dyDescent="0.25">
      <c r="A40" s="29" t="s">
        <v>39</v>
      </c>
      <c r="B40" s="35" t="s">
        <v>40</v>
      </c>
      <c r="C40" s="36">
        <v>0</v>
      </c>
      <c r="D40" s="37">
        <v>0</v>
      </c>
      <c r="E40" s="36">
        <v>0</v>
      </c>
      <c r="F40" s="37">
        <v>0</v>
      </c>
      <c r="G40" s="36">
        <v>0</v>
      </c>
      <c r="H40" s="37">
        <v>0</v>
      </c>
    </row>
    <row r="41" spans="1:8" ht="30" x14ac:dyDescent="0.25">
      <c r="A41" s="29" t="s">
        <v>41</v>
      </c>
      <c r="B41" s="38" t="s">
        <v>42</v>
      </c>
      <c r="C41" s="39">
        <v>23964</v>
      </c>
      <c r="D41" s="40">
        <v>21800.329489999996</v>
      </c>
      <c r="E41" s="39">
        <v>-2163.6705100000036</v>
      </c>
      <c r="F41" s="40">
        <v>45846.59532124699</v>
      </c>
      <c r="G41" s="39">
        <v>42308.346641720498</v>
      </c>
      <c r="H41" s="40">
        <v>109955.27145296748</v>
      </c>
    </row>
    <row r="42" spans="1:8" ht="30" x14ac:dyDescent="0.25">
      <c r="A42" s="30" t="s">
        <v>43</v>
      </c>
      <c r="B42" s="44" t="s">
        <v>44</v>
      </c>
      <c r="C42" s="45">
        <v>962705</v>
      </c>
      <c r="D42" s="46">
        <v>583445.8138699939</v>
      </c>
      <c r="E42" s="45">
        <v>-379259.1861300061</v>
      </c>
      <c r="F42" s="37">
        <v>835979.2836091416</v>
      </c>
      <c r="G42" s="36">
        <v>1035462.2741800261</v>
      </c>
      <c r="H42" s="37">
        <v>2454887.3716591615</v>
      </c>
    </row>
    <row r="43" spans="1:8" ht="30" x14ac:dyDescent="0.25">
      <c r="A43" s="30" t="s">
        <v>45</v>
      </c>
      <c r="B43" s="38" t="s">
        <v>46</v>
      </c>
      <c r="C43" s="39">
        <v>59942</v>
      </c>
      <c r="D43" s="40">
        <v>308822.51923999941</v>
      </c>
      <c r="E43" s="39">
        <v>248880.51923999941</v>
      </c>
      <c r="F43" s="40">
        <v>352617.56938818487</v>
      </c>
      <c r="G43" s="39">
        <v>234710.0681191725</v>
      </c>
      <c r="H43" s="40">
        <v>896150.15674735676</v>
      </c>
    </row>
    <row r="44" spans="1:8" x14ac:dyDescent="0.25">
      <c r="A44" s="30" t="s">
        <v>47</v>
      </c>
      <c r="B44" s="35" t="s">
        <v>48</v>
      </c>
      <c r="C44" s="36">
        <v>137221</v>
      </c>
      <c r="D44" s="37">
        <v>332579.08322999993</v>
      </c>
      <c r="E44" s="36">
        <v>195358.08322999993</v>
      </c>
      <c r="F44" s="37">
        <v>353099.37402904633</v>
      </c>
      <c r="G44" s="36">
        <v>362946.03520625061</v>
      </c>
      <c r="H44" s="37">
        <v>1048624.4924652968</v>
      </c>
    </row>
    <row r="45" spans="1:8" x14ac:dyDescent="0.25">
      <c r="B45" s="38" t="s">
        <v>49</v>
      </c>
      <c r="C45" s="39">
        <v>22447</v>
      </c>
      <c r="D45" s="40">
        <v>36145.537510000009</v>
      </c>
      <c r="E45" s="39">
        <v>13698.537510000009</v>
      </c>
      <c r="F45" s="40">
        <v>68364.3374195629</v>
      </c>
      <c r="G45" s="39">
        <v>62434.077885737679</v>
      </c>
      <c r="H45" s="40">
        <v>166943.95281530058</v>
      </c>
    </row>
    <row r="46" spans="1:8" x14ac:dyDescent="0.25">
      <c r="B46" s="35" t="s">
        <v>50</v>
      </c>
      <c r="C46" s="36">
        <v>0</v>
      </c>
      <c r="D46" s="37">
        <v>1796.1108299999999</v>
      </c>
      <c r="E46" s="36">
        <v>1796.1108299999999</v>
      </c>
      <c r="F46" s="37">
        <v>16761.183000000001</v>
      </c>
      <c r="G46" s="36">
        <v>15950.24</v>
      </c>
      <c r="H46" s="37">
        <v>34507.53383</v>
      </c>
    </row>
    <row r="47" spans="1:8" x14ac:dyDescent="0.25">
      <c r="B47" s="38" t="s">
        <v>51</v>
      </c>
      <c r="C47" s="39">
        <v>78519</v>
      </c>
      <c r="D47" s="40">
        <v>47767.828530000006</v>
      </c>
      <c r="E47" s="39">
        <v>-30751.171469999994</v>
      </c>
      <c r="F47" s="40">
        <v>7917.2644861774079</v>
      </c>
      <c r="G47" s="39">
        <v>6086.0524761774086</v>
      </c>
      <c r="H47" s="40">
        <v>61771.145492354823</v>
      </c>
    </row>
    <row r="48" spans="1:8" x14ac:dyDescent="0.25">
      <c r="B48" s="35" t="s">
        <v>52</v>
      </c>
      <c r="C48" s="36">
        <v>23472</v>
      </c>
      <c r="D48" s="37">
        <v>615.66749000000004</v>
      </c>
      <c r="E48" s="36">
        <v>-22856.33251</v>
      </c>
      <c r="F48" s="37">
        <v>1721.681132868478</v>
      </c>
      <c r="G48" s="36">
        <v>1721.681132868478</v>
      </c>
      <c r="H48" s="37">
        <v>4059.0297557369558</v>
      </c>
    </row>
    <row r="49" spans="2:8" ht="30" x14ac:dyDescent="0.25">
      <c r="B49" s="38" t="s">
        <v>53</v>
      </c>
      <c r="C49" s="39">
        <v>0</v>
      </c>
      <c r="D49" s="40">
        <v>3954.7250299999996</v>
      </c>
      <c r="E49" s="39">
        <v>3954.7250299999996</v>
      </c>
      <c r="F49" s="40">
        <v>23364.532116610149</v>
      </c>
      <c r="G49" s="39">
        <v>23478.700116610147</v>
      </c>
      <c r="H49" s="40">
        <v>50797.957263220298</v>
      </c>
    </row>
    <row r="50" spans="2:8" x14ac:dyDescent="0.25">
      <c r="B50" s="41" t="s">
        <v>54</v>
      </c>
      <c r="C50" s="42">
        <v>1308270</v>
      </c>
      <c r="D50" s="43">
        <v>1336927.6152199933</v>
      </c>
      <c r="E50" s="42">
        <v>28657.61521999324</v>
      </c>
      <c r="F50" s="43">
        <v>1705671.8205028386</v>
      </c>
      <c r="G50" s="42">
        <v>1785097.4757585633</v>
      </c>
      <c r="H50" s="43">
        <v>4827696.9114813944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363C6-8943-4CA1-8F90-58BBC9E01589}">
  <sheetPr>
    <tabColor theme="0" tint="-0.14999847407452621"/>
  </sheetPr>
  <dimension ref="A3:K48"/>
  <sheetViews>
    <sheetView tabSelected="1" zoomScale="70" zoomScaleNormal="70" workbookViewId="0">
      <pane ySplit="3" topLeftCell="A4" activePane="bottomLeft" state="frozen"/>
      <selection pane="bottomLeft" activeCell="I6" sqref="I6"/>
    </sheetView>
  </sheetViews>
  <sheetFormatPr defaultColWidth="8.5703125" defaultRowHeight="15" x14ac:dyDescent="0.25"/>
  <cols>
    <col min="1" max="1" width="8.5703125" style="2"/>
    <col min="2" max="2" width="9.5703125" style="2" customWidth="1"/>
    <col min="3" max="3" width="27.85546875" style="2" customWidth="1"/>
    <col min="4" max="4" width="28.140625" style="2" customWidth="1"/>
    <col min="5" max="5" width="25.140625" style="2" customWidth="1"/>
    <col min="6" max="6" width="15.42578125" style="2" customWidth="1"/>
    <col min="7" max="7" width="14.140625" style="2" customWidth="1"/>
    <col min="8" max="8" width="16.42578125" style="2" customWidth="1"/>
    <col min="9" max="9" width="55.140625" style="2" customWidth="1"/>
    <col min="10" max="10" width="48.42578125" style="2" customWidth="1"/>
    <col min="11" max="11" width="14.28515625" style="2" customWidth="1"/>
    <col min="12" max="16384" width="8.5703125" style="2"/>
  </cols>
  <sheetData>
    <row r="3" spans="1:11" ht="63" x14ac:dyDescent="0.25">
      <c r="A3" s="1" t="s">
        <v>55</v>
      </c>
      <c r="B3" s="1" t="s">
        <v>56</v>
      </c>
      <c r="C3" s="1" t="s">
        <v>57</v>
      </c>
      <c r="D3" s="1" t="s">
        <v>58</v>
      </c>
      <c r="E3" s="1" t="s">
        <v>59</v>
      </c>
      <c r="F3" s="1" t="s">
        <v>60</v>
      </c>
      <c r="G3" s="1" t="s">
        <v>61</v>
      </c>
      <c r="H3" s="1" t="s">
        <v>62</v>
      </c>
      <c r="I3" s="1" t="s">
        <v>63</v>
      </c>
      <c r="J3" s="1" t="s">
        <v>64</v>
      </c>
      <c r="K3"/>
    </row>
    <row r="4" spans="1:11" ht="211.15" customHeight="1" x14ac:dyDescent="0.25">
      <c r="A4" s="21" t="s">
        <v>65</v>
      </c>
      <c r="B4" s="21" t="s">
        <v>65</v>
      </c>
      <c r="C4" s="3" t="s">
        <v>66</v>
      </c>
      <c r="D4" s="3" t="s">
        <v>67</v>
      </c>
      <c r="E4" s="3" t="s">
        <v>67</v>
      </c>
      <c r="F4" s="4">
        <v>454368.67100103828</v>
      </c>
      <c r="G4" s="4">
        <v>546151.28901999374</v>
      </c>
      <c r="H4" s="4">
        <f>+G4-F4</f>
        <v>91782.618018955458</v>
      </c>
      <c r="I4" s="49" t="s">
        <v>140</v>
      </c>
      <c r="J4" s="3" t="s">
        <v>68</v>
      </c>
      <c r="K4"/>
    </row>
    <row r="5" spans="1:11" ht="30" x14ac:dyDescent="0.25">
      <c r="A5" s="20" t="s">
        <v>69</v>
      </c>
      <c r="B5" s="20" t="s">
        <v>69</v>
      </c>
      <c r="C5" s="5" t="s">
        <v>70</v>
      </c>
      <c r="D5" s="5" t="s">
        <v>67</v>
      </c>
      <c r="E5" s="5" t="s">
        <v>67</v>
      </c>
      <c r="F5" s="6">
        <v>0</v>
      </c>
      <c r="G5" s="6">
        <v>961.38830000000053</v>
      </c>
      <c r="H5" s="6">
        <f t="shared" ref="H5:H28" si="0">+G5-F5</f>
        <v>961.38830000000053</v>
      </c>
      <c r="I5" s="6" t="s">
        <v>71</v>
      </c>
      <c r="J5" s="5" t="s">
        <v>68</v>
      </c>
      <c r="K5"/>
    </row>
    <row r="6" spans="1:11" ht="75" x14ac:dyDescent="0.25">
      <c r="A6" s="21" t="s">
        <v>72</v>
      </c>
      <c r="B6" s="21" t="s">
        <v>65</v>
      </c>
      <c r="C6" s="3" t="s">
        <v>73</v>
      </c>
      <c r="D6" s="3" t="s">
        <v>67</v>
      </c>
      <c r="E6" s="3" t="s">
        <v>74</v>
      </c>
      <c r="F6" s="4">
        <v>56832.574517784909</v>
      </c>
      <c r="G6" s="4">
        <v>0</v>
      </c>
      <c r="H6" s="4">
        <f t="shared" si="0"/>
        <v>-56832.574517784909</v>
      </c>
      <c r="I6" s="49" t="s">
        <v>141</v>
      </c>
      <c r="J6" s="3" t="s">
        <v>75</v>
      </c>
      <c r="K6"/>
    </row>
    <row r="7" spans="1:11" ht="45" x14ac:dyDescent="0.25">
      <c r="A7" s="20" t="s">
        <v>76</v>
      </c>
      <c r="B7" s="20" t="s">
        <v>76</v>
      </c>
      <c r="C7" s="5" t="s">
        <v>77</v>
      </c>
      <c r="D7" s="5" t="s">
        <v>67</v>
      </c>
      <c r="E7" s="5" t="s">
        <v>67</v>
      </c>
      <c r="F7" s="6">
        <v>16798.587045770866</v>
      </c>
      <c r="G7" s="6">
        <v>10283.835029999998</v>
      </c>
      <c r="H7" s="6">
        <f t="shared" si="0"/>
        <v>-6514.7520157708677</v>
      </c>
      <c r="I7" s="6" t="s">
        <v>142</v>
      </c>
      <c r="J7" s="5" t="s">
        <v>68</v>
      </c>
      <c r="K7"/>
    </row>
    <row r="8" spans="1:11" ht="60" x14ac:dyDescent="0.25">
      <c r="A8" s="21" t="s">
        <v>78</v>
      </c>
      <c r="B8" s="21" t="s">
        <v>78</v>
      </c>
      <c r="C8" s="3" t="s">
        <v>79</v>
      </c>
      <c r="D8" s="3" t="s">
        <v>67</v>
      </c>
      <c r="E8" s="3" t="s">
        <v>67</v>
      </c>
      <c r="F8" s="4">
        <v>8639.901849718879</v>
      </c>
      <c r="G8" s="4">
        <v>5866.6214200000104</v>
      </c>
      <c r="H8" s="4">
        <f t="shared" si="0"/>
        <v>-2773.2804297188686</v>
      </c>
      <c r="I8" s="7" t="s">
        <v>143</v>
      </c>
      <c r="J8" s="3" t="s">
        <v>68</v>
      </c>
      <c r="K8"/>
    </row>
    <row r="9" spans="1:11" ht="30" x14ac:dyDescent="0.25">
      <c r="A9" s="20" t="s">
        <v>80</v>
      </c>
      <c r="B9" s="20" t="s">
        <v>80</v>
      </c>
      <c r="C9" s="5" t="s">
        <v>81</v>
      </c>
      <c r="D9" s="5" t="s">
        <v>67</v>
      </c>
      <c r="E9" s="5" t="s">
        <v>67</v>
      </c>
      <c r="F9" s="7">
        <v>5170.0123411013901</v>
      </c>
      <c r="G9" s="6">
        <v>9776</v>
      </c>
      <c r="H9" s="6">
        <f t="shared" si="0"/>
        <v>4605.9876588986099</v>
      </c>
      <c r="I9" s="6" t="s">
        <v>144</v>
      </c>
      <c r="J9" s="5" t="s">
        <v>68</v>
      </c>
      <c r="K9"/>
    </row>
    <row r="10" spans="1:11" ht="60" x14ac:dyDescent="0.25">
      <c r="A10" s="21" t="s">
        <v>82</v>
      </c>
      <c r="B10" s="21" t="s">
        <v>82</v>
      </c>
      <c r="C10" s="3" t="s">
        <v>83</v>
      </c>
      <c r="D10" s="3" t="s">
        <v>67</v>
      </c>
      <c r="E10" s="3" t="s">
        <v>67</v>
      </c>
      <c r="F10" s="4">
        <v>0</v>
      </c>
      <c r="G10" s="4"/>
      <c r="H10" s="4">
        <f t="shared" si="0"/>
        <v>0</v>
      </c>
      <c r="I10" s="4"/>
      <c r="J10" s="3" t="s">
        <v>84</v>
      </c>
      <c r="K10"/>
    </row>
    <row r="11" spans="1:11" ht="30" x14ac:dyDescent="0.25">
      <c r="A11" s="20" t="s">
        <v>85</v>
      </c>
      <c r="B11" s="20" t="s">
        <v>85</v>
      </c>
      <c r="C11" s="5" t="s">
        <v>86</v>
      </c>
      <c r="D11" s="5" t="s">
        <v>67</v>
      </c>
      <c r="E11" s="5" t="s">
        <v>67</v>
      </c>
      <c r="F11" s="6">
        <v>0</v>
      </c>
      <c r="G11" s="6">
        <v>124.66267000000003</v>
      </c>
      <c r="H11" s="6">
        <f t="shared" si="0"/>
        <v>124.66267000000003</v>
      </c>
      <c r="I11" s="6"/>
      <c r="J11" s="5" t="s">
        <v>68</v>
      </c>
    </row>
    <row r="12" spans="1:11" ht="30" x14ac:dyDescent="0.25">
      <c r="A12" s="21" t="s">
        <v>87</v>
      </c>
      <c r="B12" s="21" t="s">
        <v>74</v>
      </c>
      <c r="C12" s="3" t="s">
        <v>88</v>
      </c>
      <c r="D12" s="3" t="s">
        <v>67</v>
      </c>
      <c r="E12" s="3" t="s">
        <v>74</v>
      </c>
      <c r="F12" s="4">
        <v>0</v>
      </c>
      <c r="G12" s="4">
        <v>554.4</v>
      </c>
      <c r="H12" s="4">
        <f t="shared" si="0"/>
        <v>554.4</v>
      </c>
      <c r="I12" s="4"/>
      <c r="J12" s="3" t="s">
        <v>89</v>
      </c>
    </row>
    <row r="13" spans="1:11" s="23" customFormat="1" ht="60" x14ac:dyDescent="0.25">
      <c r="A13" s="20" t="s">
        <v>90</v>
      </c>
      <c r="B13" s="20" t="s">
        <v>90</v>
      </c>
      <c r="C13" s="22" t="s">
        <v>91</v>
      </c>
      <c r="D13" s="22" t="s">
        <v>67</v>
      </c>
      <c r="E13" s="22" t="s">
        <v>67</v>
      </c>
      <c r="F13" s="7">
        <v>15182.900664440271</v>
      </c>
      <c r="G13" s="7">
        <v>9653.5501000000513</v>
      </c>
      <c r="H13" s="7">
        <f t="shared" si="0"/>
        <v>-5529.3505644402194</v>
      </c>
      <c r="I13" s="7" t="s">
        <v>145</v>
      </c>
      <c r="J13" s="22" t="s">
        <v>68</v>
      </c>
    </row>
    <row r="14" spans="1:11" ht="90" customHeight="1" x14ac:dyDescent="0.25">
      <c r="A14" s="21" t="s">
        <v>92</v>
      </c>
      <c r="B14" s="21" t="s">
        <v>92</v>
      </c>
      <c r="C14" s="3" t="s">
        <v>93</v>
      </c>
      <c r="D14" s="3" t="s">
        <v>67</v>
      </c>
      <c r="E14" s="3" t="s">
        <v>67</v>
      </c>
      <c r="F14" s="4">
        <v>2173.7330000000002</v>
      </c>
      <c r="G14" s="4">
        <v>74.488200000000006</v>
      </c>
      <c r="H14" s="4">
        <f t="shared" si="0"/>
        <v>-2099.2448000000004</v>
      </c>
      <c r="I14" s="49" t="s">
        <v>146</v>
      </c>
      <c r="J14" s="3" t="s">
        <v>68</v>
      </c>
    </row>
    <row r="15" spans="1:11" ht="45" x14ac:dyDescent="0.25">
      <c r="A15" s="20" t="s">
        <v>94</v>
      </c>
      <c r="B15" s="20" t="s">
        <v>95</v>
      </c>
      <c r="C15" s="22" t="s">
        <v>96</v>
      </c>
      <c r="D15" s="22" t="s">
        <v>67</v>
      </c>
      <c r="E15" s="22" t="s">
        <v>74</v>
      </c>
      <c r="F15" s="7">
        <v>327535.32</v>
      </c>
      <c r="G15" s="7">
        <v>0</v>
      </c>
      <c r="H15" s="27">
        <f t="shared" si="0"/>
        <v>-327535.32</v>
      </c>
      <c r="I15" s="47" t="s">
        <v>97</v>
      </c>
      <c r="J15" s="22" t="s">
        <v>98</v>
      </c>
    </row>
    <row r="16" spans="1:11" ht="45" x14ac:dyDescent="0.25">
      <c r="A16" s="21" t="s">
        <v>99</v>
      </c>
      <c r="B16" s="21" t="s">
        <v>100</v>
      </c>
      <c r="C16" s="3" t="s">
        <v>101</v>
      </c>
      <c r="D16" s="3" t="s">
        <v>67</v>
      </c>
      <c r="E16" s="3" t="s">
        <v>74</v>
      </c>
      <c r="F16" s="4">
        <v>71320.127999999997</v>
      </c>
      <c r="G16" s="4">
        <v>0</v>
      </c>
      <c r="H16" s="28">
        <f t="shared" si="0"/>
        <v>-71320.127999999997</v>
      </c>
      <c r="I16" s="47" t="s">
        <v>102</v>
      </c>
      <c r="J16" s="3" t="s">
        <v>148</v>
      </c>
    </row>
    <row r="17" spans="1:10" ht="45" x14ac:dyDescent="0.25">
      <c r="A17" s="20" t="s">
        <v>103</v>
      </c>
      <c r="B17" s="20" t="s">
        <v>104</v>
      </c>
      <c r="C17" s="22" t="s">
        <v>105</v>
      </c>
      <c r="D17" s="22" t="s">
        <v>67</v>
      </c>
      <c r="E17" s="22" t="s">
        <v>74</v>
      </c>
      <c r="F17" s="7">
        <v>358</v>
      </c>
      <c r="G17" s="7">
        <v>0</v>
      </c>
      <c r="H17" s="27">
        <f t="shared" si="0"/>
        <v>-358</v>
      </c>
      <c r="I17" s="47" t="s">
        <v>106</v>
      </c>
      <c r="J17" s="22" t="s">
        <v>107</v>
      </c>
    </row>
    <row r="18" spans="1:10" ht="30" x14ac:dyDescent="0.25">
      <c r="A18" s="21" t="s">
        <v>108</v>
      </c>
      <c r="B18" s="21" t="s">
        <v>109</v>
      </c>
      <c r="C18" s="3" t="s">
        <v>110</v>
      </c>
      <c r="D18" s="3" t="s">
        <v>111</v>
      </c>
      <c r="E18" s="3" t="s">
        <v>67</v>
      </c>
      <c r="F18" s="4">
        <v>0</v>
      </c>
      <c r="G18" s="4">
        <v>0</v>
      </c>
      <c r="H18" s="4">
        <f t="shared" si="0"/>
        <v>0</v>
      </c>
      <c r="I18" s="4"/>
      <c r="J18" s="3" t="s">
        <v>112</v>
      </c>
    </row>
    <row r="19" spans="1:10" ht="30" x14ac:dyDescent="0.25">
      <c r="A19" s="20" t="s">
        <v>74</v>
      </c>
      <c r="B19" s="20" t="s">
        <v>113</v>
      </c>
      <c r="C19" s="22" t="s">
        <v>114</v>
      </c>
      <c r="D19" s="22" t="s">
        <v>74</v>
      </c>
      <c r="E19" s="22" t="s">
        <v>67</v>
      </c>
      <c r="F19" s="7">
        <v>0</v>
      </c>
      <c r="G19" s="7">
        <v>0</v>
      </c>
      <c r="H19" s="7">
        <f t="shared" si="0"/>
        <v>0</v>
      </c>
      <c r="I19" s="7"/>
      <c r="J19" s="22" t="s">
        <v>115</v>
      </c>
    </row>
    <row r="20" spans="1:10" ht="30" x14ac:dyDescent="0.25">
      <c r="A20" s="21" t="s">
        <v>74</v>
      </c>
      <c r="B20" s="21" t="s">
        <v>116</v>
      </c>
      <c r="C20" s="3" t="s">
        <v>117</v>
      </c>
      <c r="D20" s="3" t="s">
        <v>74</v>
      </c>
      <c r="E20" s="3" t="s">
        <v>67</v>
      </c>
      <c r="F20" s="4">
        <v>0</v>
      </c>
      <c r="G20" s="4">
        <v>0</v>
      </c>
      <c r="H20" s="4">
        <f t="shared" si="0"/>
        <v>0</v>
      </c>
      <c r="I20" s="4"/>
      <c r="J20" s="3" t="s">
        <v>118</v>
      </c>
    </row>
    <row r="21" spans="1:10" ht="30" x14ac:dyDescent="0.25">
      <c r="A21" s="20" t="s">
        <v>74</v>
      </c>
      <c r="B21" s="20" t="s">
        <v>119</v>
      </c>
      <c r="C21" s="22" t="s">
        <v>120</v>
      </c>
      <c r="D21" s="22" t="s">
        <v>74</v>
      </c>
      <c r="E21" s="22" t="s">
        <v>67</v>
      </c>
      <c r="F21" s="7">
        <v>0</v>
      </c>
      <c r="G21" s="7">
        <v>0</v>
      </c>
      <c r="H21" s="7">
        <f t="shared" si="0"/>
        <v>0</v>
      </c>
      <c r="I21" s="7"/>
      <c r="J21" s="22" t="s">
        <v>121</v>
      </c>
    </row>
    <row r="22" spans="1:10" ht="60" x14ac:dyDescent="0.25">
      <c r="A22" s="21" t="s">
        <v>122</v>
      </c>
      <c r="B22" s="21" t="s">
        <v>74</v>
      </c>
      <c r="C22" s="3" t="s">
        <v>123</v>
      </c>
      <c r="D22" s="3" t="s">
        <v>67</v>
      </c>
      <c r="E22" s="3" t="s">
        <v>74</v>
      </c>
      <c r="F22" s="4">
        <v>0</v>
      </c>
      <c r="G22" s="4">
        <v>0</v>
      </c>
      <c r="H22" s="4">
        <f t="shared" si="0"/>
        <v>0</v>
      </c>
      <c r="I22" s="4"/>
      <c r="J22" s="3" t="s">
        <v>124</v>
      </c>
    </row>
    <row r="23" spans="1:10" s="23" customFormat="1" ht="60" x14ac:dyDescent="0.25">
      <c r="A23" s="20" t="s">
        <v>125</v>
      </c>
      <c r="B23" s="20" t="s">
        <v>74</v>
      </c>
      <c r="C23" s="22" t="s">
        <v>126</v>
      </c>
      <c r="D23" s="22" t="s">
        <v>67</v>
      </c>
      <c r="E23" s="22" t="s">
        <v>74</v>
      </c>
      <c r="F23" s="7">
        <v>2586.8161425766784</v>
      </c>
      <c r="G23" s="27">
        <v>0</v>
      </c>
      <c r="H23" s="27">
        <f t="shared" si="0"/>
        <v>-2586.8161425766784</v>
      </c>
      <c r="I23" s="7" t="s">
        <v>147</v>
      </c>
      <c r="J23" s="22" t="s">
        <v>124</v>
      </c>
    </row>
    <row r="24" spans="1:10" ht="75" x14ac:dyDescent="0.25">
      <c r="A24" s="21" t="s">
        <v>127</v>
      </c>
      <c r="B24" s="21" t="s">
        <v>74</v>
      </c>
      <c r="C24" s="3" t="s">
        <v>128</v>
      </c>
      <c r="D24" s="3" t="s">
        <v>67</v>
      </c>
      <c r="E24" s="3" t="s">
        <v>74</v>
      </c>
      <c r="F24" s="4">
        <v>511.228486675233</v>
      </c>
      <c r="G24" s="4">
        <v>0</v>
      </c>
      <c r="H24" s="4">
        <f t="shared" si="0"/>
        <v>-511.228486675233</v>
      </c>
      <c r="I24" s="4" t="s">
        <v>129</v>
      </c>
      <c r="J24" s="3" t="s">
        <v>124</v>
      </c>
    </row>
    <row r="25" spans="1:10" s="23" customFormat="1" ht="75" x14ac:dyDescent="0.25">
      <c r="A25" s="20" t="s">
        <v>130</v>
      </c>
      <c r="B25" s="20" t="s">
        <v>74</v>
      </c>
      <c r="C25" s="22" t="s">
        <v>131</v>
      </c>
      <c r="D25" s="22" t="s">
        <v>67</v>
      </c>
      <c r="E25" s="22" t="s">
        <v>74</v>
      </c>
      <c r="F25" s="7">
        <v>408.9827893401864</v>
      </c>
      <c r="G25" s="7">
        <v>0</v>
      </c>
      <c r="H25" s="7">
        <f t="shared" si="0"/>
        <v>-408.9827893401864</v>
      </c>
      <c r="I25" s="7" t="s">
        <v>129</v>
      </c>
      <c r="J25" s="22" t="s">
        <v>124</v>
      </c>
    </row>
    <row r="26" spans="1:10" ht="60" x14ac:dyDescent="0.25">
      <c r="A26" s="21" t="s">
        <v>132</v>
      </c>
      <c r="B26" s="21" t="s">
        <v>74</v>
      </c>
      <c r="C26" s="3" t="s">
        <v>133</v>
      </c>
      <c r="D26" s="3" t="s">
        <v>67</v>
      </c>
      <c r="E26" s="3" t="s">
        <v>74</v>
      </c>
      <c r="F26" s="4">
        <v>511.228486675233</v>
      </c>
      <c r="G26" s="4">
        <v>0</v>
      </c>
      <c r="H26" s="4">
        <f t="shared" si="0"/>
        <v>-511.228486675233</v>
      </c>
      <c r="I26" s="4" t="s">
        <v>129</v>
      </c>
      <c r="J26" s="3" t="s">
        <v>124</v>
      </c>
    </row>
    <row r="27" spans="1:10" s="23" customFormat="1" ht="41.85" customHeight="1" x14ac:dyDescent="0.25">
      <c r="A27" s="20" t="s">
        <v>134</v>
      </c>
      <c r="B27" s="20" t="s">
        <v>74</v>
      </c>
      <c r="C27" s="22" t="s">
        <v>135</v>
      </c>
      <c r="D27" s="22" t="s">
        <v>67</v>
      </c>
      <c r="E27" s="22" t="s">
        <v>74</v>
      </c>
      <c r="F27" s="7">
        <v>0</v>
      </c>
      <c r="G27" s="7">
        <v>0</v>
      </c>
      <c r="H27" s="7">
        <f t="shared" si="0"/>
        <v>0</v>
      </c>
      <c r="I27" s="7"/>
      <c r="J27" s="22" t="s">
        <v>136</v>
      </c>
    </row>
    <row r="28" spans="1:10" ht="60" x14ac:dyDescent="0.25">
      <c r="A28" s="21" t="s">
        <v>137</v>
      </c>
      <c r="B28" s="21" t="s">
        <v>74</v>
      </c>
      <c r="C28" s="3" t="s">
        <v>138</v>
      </c>
      <c r="D28" s="3" t="s">
        <v>67</v>
      </c>
      <c r="E28" s="3" t="s">
        <v>74</v>
      </c>
      <c r="F28" s="4">
        <v>306.73709200513997</v>
      </c>
      <c r="G28" s="4">
        <v>0</v>
      </c>
      <c r="H28" s="4">
        <f t="shared" si="0"/>
        <v>-306.73709200513997</v>
      </c>
      <c r="I28" s="4" t="s">
        <v>129</v>
      </c>
      <c r="J28" s="3" t="s">
        <v>124</v>
      </c>
    </row>
    <row r="29" spans="1:10" ht="15.75" thickBot="1" x14ac:dyDescent="0.3">
      <c r="A29" s="10" t="s">
        <v>139</v>
      </c>
      <c r="B29" s="10"/>
      <c r="C29" s="10"/>
      <c r="D29" s="10"/>
      <c r="E29" s="10"/>
      <c r="F29" s="11">
        <f>SUM(F4:F28)</f>
        <v>962704.82141712692</v>
      </c>
      <c r="G29" s="11">
        <f>SUM(G4:G28)</f>
        <v>583446.2347399937</v>
      </c>
      <c r="H29" s="11">
        <f>SUM(H4:H28)</f>
        <v>-379258.58667713334</v>
      </c>
      <c r="I29" s="11"/>
      <c r="J29" s="10"/>
    </row>
    <row r="30" spans="1:10" ht="15.75" thickTop="1" x14ac:dyDescent="0.25">
      <c r="E30" s="26" t="s">
        <v>29</v>
      </c>
      <c r="F30" s="48">
        <f>+'Turn SCE-006 #Q7'!C42</f>
        <v>962705</v>
      </c>
      <c r="G30" s="48">
        <f>+'Turn SCE-006 #Q7'!D42</f>
        <v>583445.8138699939</v>
      </c>
    </row>
    <row r="31" spans="1:10" x14ac:dyDescent="0.25">
      <c r="E31" s="24"/>
      <c r="F31" s="25"/>
    </row>
    <row r="32" spans="1:10" ht="18.75" x14ac:dyDescent="0.3">
      <c r="C32" s="12"/>
      <c r="D32" s="8"/>
      <c r="E32" s="8"/>
      <c r="F32" s="13"/>
      <c r="G32" s="8"/>
      <c r="H32" s="8"/>
      <c r="I32" s="8"/>
      <c r="J32" s="8"/>
    </row>
    <row r="33" spans="3:11" ht="33" customHeight="1" x14ac:dyDescent="0.25">
      <c r="C33" s="14"/>
      <c r="D33" s="8"/>
      <c r="E33" s="8"/>
      <c r="F33" s="8"/>
      <c r="G33" s="8"/>
      <c r="H33" s="8"/>
      <c r="I33" s="8"/>
      <c r="J33" s="8"/>
    </row>
    <row r="34" spans="3:11" x14ac:dyDescent="0.25">
      <c r="C34" s="8"/>
      <c r="D34" s="8"/>
      <c r="E34" s="8"/>
      <c r="F34" s="15"/>
      <c r="G34" s="8"/>
      <c r="H34" s="8"/>
      <c r="I34" s="8"/>
      <c r="J34" s="8"/>
    </row>
    <row r="35" spans="3:11" x14ac:dyDescent="0.25">
      <c r="C35" s="8"/>
      <c r="D35" s="8"/>
      <c r="E35" s="8"/>
      <c r="F35" s="16"/>
      <c r="G35" s="8"/>
      <c r="H35" s="8"/>
      <c r="I35" s="8"/>
      <c r="J35" s="8"/>
      <c r="K35" s="17"/>
    </row>
    <row r="36" spans="3:11" x14ac:dyDescent="0.25">
      <c r="C36" s="8"/>
      <c r="D36" s="8"/>
      <c r="E36" s="8"/>
      <c r="F36" s="16"/>
      <c r="G36" s="8"/>
      <c r="H36" s="8"/>
      <c r="I36" s="8"/>
      <c r="J36" s="8"/>
    </row>
    <row r="37" spans="3:11" x14ac:dyDescent="0.25">
      <c r="C37" s="8"/>
      <c r="D37" s="8"/>
      <c r="E37" s="8"/>
      <c r="F37" s="8"/>
      <c r="G37" s="8"/>
      <c r="H37" s="8"/>
      <c r="I37" s="8"/>
      <c r="J37" s="8"/>
    </row>
    <row r="38" spans="3:11" x14ac:dyDescent="0.25">
      <c r="C38" s="14"/>
      <c r="D38" s="8"/>
      <c r="E38" s="8"/>
      <c r="F38" s="8"/>
      <c r="G38" s="8"/>
      <c r="H38" s="8"/>
      <c r="I38" s="8"/>
      <c r="J38" s="8"/>
    </row>
    <row r="39" spans="3:11" x14ac:dyDescent="0.25">
      <c r="C39" s="8"/>
      <c r="D39" s="8"/>
      <c r="E39" s="8"/>
      <c r="F39" s="8"/>
      <c r="G39" s="16"/>
      <c r="H39" s="16"/>
      <c r="I39" s="16"/>
      <c r="J39" s="8"/>
    </row>
    <row r="40" spans="3:11" x14ac:dyDescent="0.25">
      <c r="C40" s="8"/>
      <c r="D40" s="8"/>
      <c r="E40" s="8"/>
      <c r="F40" s="8"/>
      <c r="G40" s="16"/>
      <c r="H40" s="16"/>
      <c r="I40" s="16"/>
      <c r="J40" s="8"/>
    </row>
    <row r="41" spans="3:11" x14ac:dyDescent="0.25">
      <c r="C41" s="8"/>
      <c r="D41" s="8"/>
      <c r="E41" s="8"/>
      <c r="F41" s="8"/>
      <c r="G41" s="16"/>
      <c r="H41" s="16"/>
      <c r="I41" s="16"/>
      <c r="J41" s="8"/>
    </row>
    <row r="42" spans="3:11" x14ac:dyDescent="0.25">
      <c r="C42" s="8"/>
      <c r="D42" s="8"/>
      <c r="E42" s="8"/>
      <c r="F42" s="8"/>
      <c r="G42" s="16"/>
      <c r="H42" s="16"/>
      <c r="I42" s="16"/>
      <c r="J42" s="8"/>
    </row>
    <row r="43" spans="3:11" x14ac:dyDescent="0.25">
      <c r="C43" s="8"/>
      <c r="D43" s="8"/>
      <c r="E43" s="8"/>
      <c r="F43" s="8"/>
      <c r="G43" s="16"/>
      <c r="H43" s="16"/>
      <c r="I43" s="16"/>
      <c r="J43" s="8"/>
    </row>
    <row r="46" spans="3:11" x14ac:dyDescent="0.25">
      <c r="E46" s="18"/>
      <c r="F46" s="19"/>
      <c r="G46" s="19"/>
      <c r="H46" s="19"/>
      <c r="I46" s="19"/>
    </row>
    <row r="48" spans="3:11" x14ac:dyDescent="0.25">
      <c r="F48" s="9"/>
      <c r="G48" s="9"/>
      <c r="H48" s="9"/>
      <c r="I48" s="9"/>
    </row>
  </sheetData>
  <autoFilter ref="A3:K31" xr:uid="{CE2DD4B2-F92E-4567-9138-90EB4A75DFA7}"/>
  <conditionalFormatting sqref="A4:A18 A22:A28">
    <cfRule type="duplicateValues" dxfId="0" priority="1"/>
  </conditionalFormatting>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In Progress Response" ma:contentTypeID="0x0101003FDC8DB2EFA0734493CFBBBD1CB93690005CC82022603A0947A2C5F5F1889FA752" ma:contentTypeVersion="106" ma:contentTypeDescription="" ma:contentTypeScope="" ma:versionID="f08ba7173c8bbde6551f9a58689f468d">
  <xsd:schema xmlns:xsd="http://www.w3.org/2001/XMLSchema" xmlns:xs="http://www.w3.org/2001/XMLSchema" xmlns:p="http://schemas.microsoft.com/office/2006/metadata/properties" xmlns:ns1="8430d550-c2bd-4ade-ae56-0b82b076c537" xmlns:ns3="d1269d0e-3d21-492c-95ee-c4f1a377396e" xmlns:ns4="http://schemas.microsoft.com/sharepoint/v3/fields" xmlns:ns5="http://schemas.microsoft.com/sharepoint/v4" targetNamespace="http://schemas.microsoft.com/office/2006/metadata/properties" ma:root="true" ma:fieldsID="2a98e224b0a3dbae9c35e248d507027f" ns1:_="" ns3:_="" ns4:_="" ns5:_="">
    <xsd:import namespace="8430d550-c2bd-4ade-ae56-0b82b076c537"/>
    <xsd:import namespace="d1269d0e-3d21-492c-95ee-c4f1a377396e"/>
    <xsd:import namespace="http://schemas.microsoft.com/sharepoint/v3/fields"/>
    <xsd:import namespace="http://schemas.microsoft.com/sharepoint/v4"/>
    <xsd:element name="properties">
      <xsd:complexType>
        <xsd:sequence>
          <xsd:element name="documentManagement">
            <xsd:complexType>
              <xsd:all>
                <xsd:element ref="ns1:HeaderSpid" minOccurs="0"/>
                <xsd:element ref="ns1:RimsSpid" minOccurs="0"/>
                <xsd:element ref="ns1:Assignee" minOccurs="0"/>
                <xsd:element ref="ns1:Attorney" minOccurs="0"/>
                <xsd:element ref="ns1:Question_x0020_Number" minOccurs="0"/>
                <xsd:element ref="ns1:Response_x0020_Date" minOccurs="0"/>
                <xsd:element ref="ns1:Received_x0020_Date" minOccurs="0"/>
                <xsd:element ref="ns1:Document_x0020_Type" minOccurs="0"/>
                <xsd:element ref="ns1:Data_x0020_Request_x0020_Set_x0020_Name1" minOccurs="0"/>
                <xsd:element ref="ns1:Data_x0020_Request_x0020_Set_x0020_Name" minOccurs="0"/>
                <xsd:element ref="ns1:Question" minOccurs="0"/>
                <xsd:element ref="ns3:Party" minOccurs="0"/>
                <xsd:element ref="ns1:Classification" minOccurs="0"/>
                <xsd:element ref="ns4:_Status" minOccurs="0"/>
                <xsd:element ref="ns1:Review_x0020_Status" minOccurs="0"/>
                <xsd:element ref="ns3:Test_x0020_WF" minOccurs="0"/>
                <xsd:element ref="ns3:Reassignment" minOccurs="0"/>
                <xsd:element ref="ns1:Year" minOccurs="0"/>
                <xsd:element ref="ns1:Proceeding_x0020_Number" minOccurs="0"/>
                <xsd:element ref="ns1:_dlc_DocIdPersistId" minOccurs="0"/>
                <xsd:element ref="ns1:_dlc_DocId" minOccurs="0"/>
                <xsd:element ref="ns1:Witness" minOccurs="0"/>
                <xsd:element ref="ns1:SharedWithUsers" minOccurs="0"/>
                <xsd:element ref="ns1:SharedWithDetails" minOccurs="0"/>
                <xsd:element ref="ns3:MediaServiceMetadata" minOccurs="0"/>
                <xsd:element ref="ns3:MediaServiceFastMetadata" minOccurs="0"/>
                <xsd:element ref="ns1:_dlc_DocIdUrl" minOccurs="0"/>
                <xsd:element ref="ns1:DR_x0020_360_x0020_Link" minOccurs="0"/>
                <xsd:element ref="ns5:IconOverlay" minOccurs="0"/>
                <xsd:element ref="ns3:MediaServiceAutoTags" minOccurs="0"/>
                <xsd:element ref="ns3:MediaServiceOCR" minOccurs="0"/>
                <xsd:element ref="ns3:Document_x0020_Review_x0020_Status" minOccurs="0"/>
                <xsd:element ref="ns1:Acronym" minOccurs="0"/>
                <xsd:element ref="ns1:Party" minOccurs="0"/>
                <xsd:element ref="ns3:MediaServiceEventHashCode" minOccurs="0"/>
                <xsd:element ref="ns3:MediaServiceGenerationTime" minOccurs="0"/>
                <xsd:element ref="ns1:Agency" minOccurs="0"/>
                <xsd:element ref="ns3:MediaServiceDateTaken" minOccurs="0"/>
                <xsd:element ref="ns3:Start_x0020_Security_x0020_WF" minOccurs="0"/>
                <xsd:element ref="ns3:MediaServiceLocation" minOccurs="0"/>
                <xsd:element ref="ns3:MediaServiceAutoKeyPoints" minOccurs="0"/>
                <xsd:element ref="ns3:MediaServiceKeyPoints" minOccurs="0"/>
                <xsd:element ref="ns3:Manual_x0020_Handling" minOccurs="0"/>
                <xsd:element ref="ns3:Volume" minOccurs="0"/>
                <xsd:element ref="ns3:Exhibi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HeaderSpid" ma:index="0" nillable="true" ma:displayName="HeaderSpid" ma:indexed="true" ma:internalName="HeaderSpid" ma:readOnly="false">
      <xsd:simpleType>
        <xsd:restriction base="dms:Text">
          <xsd:maxLength value="255"/>
        </xsd:restriction>
      </xsd:simpleType>
    </xsd:element>
    <xsd:element name="RimsSpid" ma:index="1" nillable="true" ma:displayName="RimsSpid" ma:indexed="true" ma:internalName="RimsSpid">
      <xsd:simpleType>
        <xsd:restriction base="dms:Text">
          <xsd:maxLength value="255"/>
        </xsd:restriction>
      </xsd:simpleType>
    </xsd:element>
    <xsd:element name="Assignee" ma:index="4" nillable="true" ma:displayName="Assignee" ma:indexed="true" ma:list="UserInfo" ma:SharePointGroup="0" ma:internalName="Assigne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ttorney" ma:index="5" nillable="true" ma:displayName="Attorney" ma:list="UserInfo" ma:SharePointGroup="0" ma:internalName="Attorney"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Question_x0020_Number" ma:index="6" nillable="true" ma:displayName="Question Number" ma:indexed="true" ma:internalName="Question_x0020_Number" ma:readOnly="false">
      <xsd:simpleType>
        <xsd:restriction base="dms:Text">
          <xsd:maxLength value="255"/>
        </xsd:restriction>
      </xsd:simpleType>
    </xsd:element>
    <xsd:element name="Response_x0020_Date" ma:index="7" nillable="true" ma:displayName="Response Date" ma:format="DateOnly" ma:internalName="Response_x0020_Date" ma:readOnly="false">
      <xsd:simpleType>
        <xsd:restriction base="dms:DateTime"/>
      </xsd:simpleType>
    </xsd:element>
    <xsd:element name="Received_x0020_Date" ma:index="8" nillable="true" ma:displayName="Received Date" ma:format="DateOnly" ma:indexed="true" ma:internalName="Received_x0020_Date">
      <xsd:simpleType>
        <xsd:restriction base="dms:DateTime"/>
      </xsd:simpleType>
    </xsd:element>
    <xsd:element name="Document_x0020_Type" ma:index="9" nillable="true" ma:displayName="Document Type" ma:default="Attachment" ma:format="Dropdown" ma:indexed="true" ma:internalName="Document_x0020_Type">
      <xsd:simpleType>
        <xsd:restriction base="dms:Choice">
          <xsd:enumeration value="Attachment"/>
          <xsd:enumeration value="Answer"/>
          <xsd:enumeration value="Declaration"/>
          <xsd:enumeration value="Production Overlay"/>
          <xsd:enumeration value="CPUC Initial Request"/>
          <xsd:enumeration value="DO NOT PRODUCE"/>
          <xsd:enumeration value="Transmittal"/>
          <xsd:enumeration value="Confirmation"/>
        </xsd:restriction>
      </xsd:simpleType>
    </xsd:element>
    <xsd:element name="Data_x0020_Request_x0020_Set_x0020_Name1" ma:index="10" nillable="true" ma:displayName="Data Request Set Name" ma:indexed="true" ma:internalName="Data_x0020_Request_x0020_Set_x0020_Name1">
      <xsd:simpleType>
        <xsd:restriction base="dms:Text">
          <xsd:maxLength value="255"/>
        </xsd:restriction>
      </xsd:simpleType>
    </xsd:element>
    <xsd:element name="Data_x0020_Request_x0020_Set_x0020_Name" ma:index="11" nillable="true" ma:displayName="Data Request Set" ma:internalName="Data_x0020_Request_x0020_Set_x0020_Name">
      <xsd:simpleType>
        <xsd:restriction base="dms:Text">
          <xsd:maxLength value="255"/>
        </xsd:restriction>
      </xsd:simpleType>
    </xsd:element>
    <xsd:element name="Question" ma:index="12" nillable="true" ma:displayName="Question" ma:internalName="Question">
      <xsd:simpleType>
        <xsd:restriction base="dms:Note"/>
      </xsd:simpleType>
    </xsd:element>
    <xsd:element name="Classification" ma:index="14" nillable="true" ma:displayName="Classification" ma:default="Public" ma:format="Dropdown" ma:internalName="Classification">
      <xsd:simpleType>
        <xsd:restriction base="dms:Choice">
          <xsd:enumeration value="Public"/>
          <xsd:enumeration value="Confidential"/>
          <xsd:enumeration value="Internal"/>
        </xsd:restriction>
      </xsd:simpleType>
    </xsd:element>
    <xsd:element name="Review_x0020_Status" ma:index="16" nillable="true" ma:displayName="Review Status" ma:format="Hyperlink" ma:internalName="Review_x0020_Status">
      <xsd:complexType>
        <xsd:complexContent>
          <xsd:extension base="dms:URL">
            <xsd:sequence>
              <xsd:element name="Url" type="dms:ValidUrl" minOccurs="0" nillable="true"/>
              <xsd:element name="Description" type="xsd:string" nillable="true"/>
            </xsd:sequence>
          </xsd:extension>
        </xsd:complexContent>
      </xsd:complexType>
    </xsd:element>
    <xsd:element name="Year" ma:index="19" nillable="true" ma:displayName="Year" ma:default="2021" ma:internalName="Year">
      <xsd:simpleType>
        <xsd:restriction base="dms:Text">
          <xsd:maxLength value="255"/>
        </xsd:restriction>
      </xsd:simpleType>
    </xsd:element>
    <xsd:element name="Proceeding_x0020_Number" ma:index="20" nillable="true" ma:displayName="Proceeding Number" ma:indexed="true" ma:internalName="Proceeding_x0020_Number">
      <xsd:simpleType>
        <xsd:restriction base="dms:Text">
          <xsd:maxLength value="255"/>
        </xsd:restriction>
      </xsd:simpleType>
    </xsd:element>
    <xsd:element name="_dlc_DocIdPersistId" ma:index="22" nillable="true" ma:displayName="Persist ID" ma:description="Keep ID on add." ma:hidden="true" ma:internalName="_dlc_DocIdPersistId" ma:readOnly="true">
      <xsd:simpleType>
        <xsd:restriction base="dms:Boolean"/>
      </xsd:simpleType>
    </xsd:element>
    <xsd:element name="_dlc_DocId" ma:index="24" nillable="true" ma:displayName="Document ID Value" ma:description="The value of the document ID assigned to this item." ma:internalName="_dlc_DocId" ma:readOnly="true">
      <xsd:simpleType>
        <xsd:restriction base="dms:Text"/>
      </xsd:simpleType>
    </xsd:element>
    <xsd:element name="Witness" ma:index="25" nillable="true" ma:displayName="Witness" ma:hidden="true" ma:list="UserInfo" ma:SharePointGroup="0" ma:internalName="Witnes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Users" ma:index="2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internalName="SharedWithDetails" ma:readOnly="true">
      <xsd:simpleType>
        <xsd:restriction base="dms:Note">
          <xsd:maxLength value="255"/>
        </xsd:restriction>
      </xsd:simpleType>
    </xsd:element>
    <xsd:element name="_dlc_DocIdUrl" ma:index="3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DR_x0020_360_x0020_Link" ma:index="37"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Acronym" ma:index="42" nillable="true" ma:displayName="Acronym" ma:internalName="Acronym">
      <xsd:simpleType>
        <xsd:restriction base="dms:Text">
          <xsd:maxLength value="255"/>
        </xsd:restriction>
      </xsd:simpleType>
    </xsd:element>
    <xsd:element name="Party" ma:index="43" nillable="true" ma:displayName="PartyTxt" ma:internalName="Party0" ma:readOnly="false">
      <xsd:simpleType>
        <xsd:restriction base="dms:Text">
          <xsd:maxLength value="255"/>
        </xsd:restriction>
      </xsd:simpleType>
    </xsd:element>
    <xsd:element name="Agency" ma:index="46" nillable="true" ma:displayName="Agency" ma:internalName="Agenc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269d0e-3d21-492c-95ee-c4f1a377396e" elementFormDefault="qualified">
    <xsd:import namespace="http://schemas.microsoft.com/office/2006/documentManagement/types"/>
    <xsd:import namespace="http://schemas.microsoft.com/office/infopath/2007/PartnerControls"/>
    <xsd:element name="Party" ma:index="13" nillable="true" ma:displayName="Party" ma:indexed="true" ma:list="{0d6e30c2-f70e-486c-88bb-1fbf684d938e}" ma:internalName="Party" ma:showField="Title" ma:web="8430d550-c2bd-4ade-ae56-0b82b076c537">
      <xsd:simpleType>
        <xsd:restriction base="dms:Lookup"/>
      </xsd:simpleType>
    </xsd:element>
    <xsd:element name="Test_x0020_WF" ma:index="17" nillable="true" ma:displayName="Update FYI" ma:internalName="Test_x0020_WF">
      <xsd:complexType>
        <xsd:complexContent>
          <xsd:extension base="dms:URL">
            <xsd:sequence>
              <xsd:element name="Url" type="dms:ValidUrl" minOccurs="0" nillable="true"/>
              <xsd:element name="Description" type="xsd:string" nillable="true"/>
            </xsd:sequence>
          </xsd:extension>
        </xsd:complexContent>
      </xsd:complexType>
    </xsd:element>
    <xsd:element name="Reassignment" ma:index="18" nillable="true" ma:displayName="Reassignment" ma:internalName="Reassignment">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30" nillable="true" ma:displayName="MediaServiceFastMetadata" ma:hidden="true" ma:internalName="MediaServiceFastMetadata" ma:readOnly="true">
      <xsd:simpleType>
        <xsd:restriction base="dms:Note"/>
      </xsd:simpleType>
    </xsd:element>
    <xsd:element name="MediaServiceAutoTags" ma:index="39" nillable="true" ma:displayName="MediaServiceAutoTags" ma:internalName="MediaServiceAutoTags" ma:readOnly="true">
      <xsd:simpleType>
        <xsd:restriction base="dms:Text"/>
      </xsd:simpleType>
    </xsd:element>
    <xsd:element name="MediaServiceOCR" ma:index="40" nillable="true" ma:displayName="MediaServiceOCR" ma:internalName="MediaServiceOCR" ma:readOnly="true">
      <xsd:simpleType>
        <xsd:restriction base="dms:Note">
          <xsd:maxLength value="255"/>
        </xsd:restriction>
      </xsd:simpleType>
    </xsd:element>
    <xsd:element name="Document_x0020_Review_x0020_Status" ma:index="41" nillable="true" ma:displayName="Document Review Status" ma:indexed="true" ma:internalName="Document_x0020_Review_x0020_Status">
      <xsd:simpleType>
        <xsd:restriction base="dms:Text">
          <xsd:maxLength value="255"/>
        </xsd:restriction>
      </xsd:simpleType>
    </xsd:element>
    <xsd:element name="MediaServiceEventHashCode" ma:index="44" nillable="true" ma:displayName="MediaServiceEventHashCode" ma:hidden="true" ma:internalName="MediaServiceEventHashCode" ma:readOnly="true">
      <xsd:simpleType>
        <xsd:restriction base="dms:Text"/>
      </xsd:simpleType>
    </xsd:element>
    <xsd:element name="MediaServiceGenerationTime" ma:index="45" nillable="true" ma:displayName="MediaServiceGenerationTime" ma:hidden="true" ma:internalName="MediaServiceGenerationTime" ma:readOnly="true">
      <xsd:simpleType>
        <xsd:restriction base="dms:Text"/>
      </xsd:simpleType>
    </xsd:element>
    <xsd:element name="MediaServiceDateTaken" ma:index="47" nillable="true" ma:displayName="MediaServiceDateTaken" ma:hidden="true" ma:internalName="MediaServiceDateTaken" ma:readOnly="true">
      <xsd:simpleType>
        <xsd:restriction base="dms:Text"/>
      </xsd:simpleType>
    </xsd:element>
    <xsd:element name="Start_x0020_Security_x0020_WF" ma:index="55" nillable="true" ma:displayName="Start Security WF" ma:internalName="Start_x0020_Security_x0020_WF">
      <xsd:complexType>
        <xsd:complexContent>
          <xsd:extension base="dms:URL">
            <xsd:sequence>
              <xsd:element name="Url" type="dms:ValidUrl" minOccurs="0" nillable="true"/>
              <xsd:element name="Description" type="xsd:string" nillable="true"/>
            </xsd:sequence>
          </xsd:extension>
        </xsd:complexContent>
      </xsd:complexType>
    </xsd:element>
    <xsd:element name="MediaServiceLocation" ma:index="56" nillable="true" ma:displayName="Location" ma:internalName="MediaServiceLocation" ma:readOnly="true">
      <xsd:simpleType>
        <xsd:restriction base="dms:Text"/>
      </xsd:simpleType>
    </xsd:element>
    <xsd:element name="MediaServiceAutoKeyPoints" ma:index="57" nillable="true" ma:displayName="MediaServiceAutoKeyPoints" ma:hidden="true" ma:internalName="MediaServiceAutoKeyPoints" ma:readOnly="true">
      <xsd:simpleType>
        <xsd:restriction base="dms:Note"/>
      </xsd:simpleType>
    </xsd:element>
    <xsd:element name="MediaServiceKeyPoints" ma:index="58" nillable="true" ma:displayName="KeyPoints" ma:internalName="MediaServiceKeyPoints" ma:readOnly="true">
      <xsd:simpleType>
        <xsd:restriction base="dms:Note">
          <xsd:maxLength value="255"/>
        </xsd:restriction>
      </xsd:simpleType>
    </xsd:element>
    <xsd:element name="Manual_x0020_Handling" ma:index="59" nillable="true" ma:displayName="Manual Handling" ma:internalName="Manual_x0020_Handling">
      <xsd:complexType>
        <xsd:complexContent>
          <xsd:extension base="dms:URL">
            <xsd:sequence>
              <xsd:element name="Url" type="dms:ValidUrl" minOccurs="0" nillable="true"/>
              <xsd:element name="Description" type="xsd:string" nillable="true"/>
            </xsd:sequence>
          </xsd:extension>
        </xsd:complexContent>
      </xsd:complexType>
    </xsd:element>
    <xsd:element name="Volume" ma:index="60" nillable="true" ma:displayName="Volume" ma:internalName="Volume">
      <xsd:simpleType>
        <xsd:restriction base="dms:Text">
          <xsd:maxLength value="255"/>
        </xsd:restriction>
      </xsd:simpleType>
    </xsd:element>
    <xsd:element name="Exhibit" ma:index="61" nillable="true" ma:displayName="Exhibit" ma:internalName="Exhibi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5"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1"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ct:contentTypeSchema xmlns:ct="http://schemas.microsoft.com/office/2006/metadata/contentType" xmlns:ma="http://schemas.microsoft.com/office/2006/metadata/properties/metaAttributes" ct:_="" ma:_="" ma:contentTypeName="Document" ma:contentTypeID="0x01010093BDCAA064B24A498CFD3DF224C73A0E" ma:contentTypeVersion="7" ma:contentTypeDescription="Create a new document." ma:contentTypeScope="" ma:versionID="76e8f06a99eee6bf361b61571d2ab681">
  <xsd:schema xmlns:xsd="http://www.w3.org/2001/XMLSchema" xmlns:xs="http://www.w3.org/2001/XMLSchema" xmlns:p="http://schemas.microsoft.com/office/2006/metadata/properties" xmlns:ns2="470f3cb9-6190-467f-98b3-13287c8881c8" xmlns:ns3="287e4302-86cf-4944-a309-ab111957c492" targetNamespace="http://schemas.microsoft.com/office/2006/metadata/properties" ma:root="true" ma:fieldsID="99812758fcad5f90009c75bb3d0ceb16" ns2:_="" ns3:_="">
    <xsd:import namespace="470f3cb9-6190-467f-98b3-13287c8881c8"/>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fi7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f3cb9-6190-467f-98b3-13287c8881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fi7y" ma:index="14" nillable="true" ma:displayName="Number" ma:internalName="fi7y">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fi7y xmlns="470f3cb9-6190-467f-98b3-13287c8881c8" xsi:nil="true"/>
  </documentManagement>
</p:properties>
</file>

<file path=customXml/itemProps1.xml><?xml version="1.0" encoding="utf-8"?>
<ds:datastoreItem xmlns:ds="http://schemas.openxmlformats.org/officeDocument/2006/customXml" ds:itemID="{AD4D5AA9-F0BA-4ECB-8818-DB7683BC9C99}">
  <ds:schemaRefs>
    <ds:schemaRef ds:uri="http://schemas.microsoft.com/sharepoint/v3/contenttype/forms"/>
  </ds:schemaRefs>
</ds:datastoreItem>
</file>

<file path=customXml/itemProps2.xml><?xml version="1.0" encoding="utf-8"?>
<ds:datastoreItem xmlns:ds="http://schemas.openxmlformats.org/officeDocument/2006/customXml" ds:itemID="{5A3BCA10-CEF3-4C8F-A263-B98941817D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30d550-c2bd-4ade-ae56-0b82b076c537"/>
    <ds:schemaRef ds:uri="d1269d0e-3d21-492c-95ee-c4f1a377396e"/>
    <ds:schemaRef ds:uri="http://schemas.microsoft.com/sharepoint/v3/field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EF23A96-9C75-4DE7-94D8-2346F7D4913B}"/>
</file>

<file path=customXml/itemProps4.xml><?xml version="1.0" encoding="utf-8"?>
<ds:datastoreItem xmlns:ds="http://schemas.openxmlformats.org/officeDocument/2006/customXml" ds:itemID="{9AEA9406-E82A-484C-ADA6-739AF8C3BEDD}">
  <ds:schemaRefs>
    <ds:schemaRef ds:uri="http://purl.org/dc/terms/"/>
    <ds:schemaRef ds:uri="8430d550-c2bd-4ade-ae56-0b82b076c537"/>
    <ds:schemaRef ds:uri="http://schemas.microsoft.com/office/2006/documentManagement/types"/>
    <ds:schemaRef ds:uri="http://purl.org/dc/dcmitype/"/>
    <ds:schemaRef ds:uri="http://purl.org/dc/elements/1.1/"/>
    <ds:schemaRef ds:uri="http://schemas.microsoft.com/office/2006/metadata/properties"/>
    <ds:schemaRef ds:uri="d1269d0e-3d21-492c-95ee-c4f1a377396e"/>
    <ds:schemaRef ds:uri="http://schemas.microsoft.com/office/infopath/2007/PartnerControls"/>
    <ds:schemaRef ds:uri="http://schemas.openxmlformats.org/package/2006/metadata/core-properties"/>
    <ds:schemaRef ds:uri="http://schemas.microsoft.com/sharepoint/v4"/>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Turn SCE-006 #Q7</vt:lpstr>
      <vt:lpstr>WMP Program Reconciliation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 Medina</dc:creator>
  <cp:keywords/>
  <dc:description/>
  <cp:lastModifiedBy>Masooma Tirmazi</cp:lastModifiedBy>
  <cp:revision/>
  <dcterms:created xsi:type="dcterms:W3CDTF">2021-03-15T03:13:48Z</dcterms:created>
  <dcterms:modified xsi:type="dcterms:W3CDTF">2021-03-17T21:00:56Z</dcterms:modified>
  <cp:category/>
  <cp:contentStatus>(3) Review</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0x01010093BDCAA064B24A498CFD3DF224C73A0E</vt:lpwstr>
  </property>
  <property fmtid="{D5CDD505-2E9C-101B-9397-08002B2CF9AE}" pid="3" name="_dlc_DocIdItemGuid">
    <vt:lpwstr>538cc7b9-eb82-4a48-a285-68f4fe4628d6</vt:lpwstr>
  </property>
  <property fmtid="{D5CDD505-2E9C-101B-9397-08002B2CF9AE}" pid="4" name="_docset_NoMedatataSyncRequired">
    <vt:lpwstr>False</vt:lpwstr>
  </property>
</Properties>
</file>