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3"/>
  <workbookPr showInkAnnotation="0" codeName="ThisWorkbook"/>
  <mc:AlternateContent xmlns:mc="http://schemas.openxmlformats.org/markup-compatibility/2006">
    <mc:Choice Requires="x15">
      <x15ac:absPath xmlns:x15ac="http://schemas.microsoft.com/office/spreadsheetml/2010/11/ac" url="C:\Users\smithsa\Downloads\"/>
    </mc:Choice>
  </mc:AlternateContent>
  <xr:revisionPtr revIDLastSave="0" documentId="11_391CE0E5926A88CABD883FF1B5C71C0E0C8698A5" xr6:coauthVersionLast="37" xr6:coauthVersionMax="37" xr10:uidLastSave="{00000000-0000-0000-0000-000000000000}"/>
  <bookViews>
    <workbookView xWindow="0" yWindow="0" windowWidth="19944" windowHeight="9048" xr2:uid="{00000000-000D-0000-FFFF-FFFF00000000}"/>
  </bookViews>
  <sheets>
    <sheet name="BTM ES" sheetId="1" r:id="rId1"/>
    <sheet name="IFOM RA Only" sheetId="4" r:id="rId2"/>
    <sheet name="IFOM Others" sheetId="5" r:id="rId3"/>
  </sheets>
  <calcPr calcId="17902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5" l="1"/>
  <c r="K18" i="5"/>
  <c r="J16" i="5"/>
  <c r="K16" i="5"/>
  <c r="J18" i="4"/>
  <c r="K18" i="4"/>
  <c r="J16" i="4"/>
  <c r="K16" i="4"/>
  <c r="J18" i="1"/>
  <c r="K18" i="1"/>
  <c r="J16" i="1"/>
  <c r="K16" i="1"/>
  <c r="Y18" i="5"/>
  <c r="X18" i="5"/>
  <c r="W18" i="5"/>
  <c r="Y16" i="5"/>
  <c r="X16" i="5"/>
  <c r="W16" i="5"/>
  <c r="E9" i="5"/>
  <c r="D9" i="5"/>
  <c r="B6" i="5"/>
  <c r="L1" i="5"/>
  <c r="M30" i="5"/>
  <c r="K30" i="5"/>
  <c r="L10" i="5"/>
  <c r="L15" i="5"/>
  <c r="D15" i="5"/>
  <c r="L16" i="5"/>
  <c r="L17" i="5"/>
  <c r="D17" i="5"/>
  <c r="L18" i="5"/>
  <c r="L19" i="5"/>
  <c r="D19" i="5"/>
  <c r="L21" i="5"/>
  <c r="D21" i="5"/>
  <c r="L23" i="5"/>
  <c r="D23" i="5"/>
  <c r="L24" i="5"/>
  <c r="D24" i="5"/>
  <c r="L26" i="5"/>
  <c r="D26" i="5"/>
  <c r="L28" i="5"/>
  <c r="D28" i="5"/>
  <c r="L29" i="5"/>
  <c r="D29" i="5"/>
  <c r="L30" i="5"/>
  <c r="D30" i="5"/>
  <c r="L12" i="5"/>
  <c r="M13" i="5"/>
  <c r="K13" i="5"/>
  <c r="L11" i="5"/>
  <c r="M12" i="5"/>
  <c r="K12" i="5"/>
  <c r="M11" i="5"/>
  <c r="K11" i="5"/>
  <c r="L14" i="5"/>
  <c r="L20" i="5"/>
  <c r="D20" i="5"/>
  <c r="L22" i="5"/>
  <c r="D22" i="5"/>
  <c r="L25" i="5"/>
  <c r="D25" i="5"/>
  <c r="L27" i="5"/>
  <c r="D27" i="5"/>
  <c r="M10" i="5"/>
  <c r="K10" i="5"/>
  <c r="L13" i="5"/>
  <c r="M14" i="5"/>
  <c r="K14" i="5"/>
  <c r="M15" i="5"/>
  <c r="K15" i="5"/>
  <c r="M16" i="5"/>
  <c r="M17" i="5"/>
  <c r="K17" i="5"/>
  <c r="M18" i="5"/>
  <c r="M19" i="5"/>
  <c r="K19" i="5"/>
  <c r="M20" i="5"/>
  <c r="K20" i="5"/>
  <c r="M21" i="5"/>
  <c r="K21" i="5"/>
  <c r="M22" i="5"/>
  <c r="K22" i="5"/>
  <c r="M23" i="5"/>
  <c r="K23" i="5"/>
  <c r="M24" i="5"/>
  <c r="K24" i="5"/>
  <c r="M25" i="5"/>
  <c r="K25" i="5"/>
  <c r="M26" i="5"/>
  <c r="K26" i="5"/>
  <c r="M27" i="5"/>
  <c r="K27" i="5"/>
  <c r="M28" i="5"/>
  <c r="K28" i="5"/>
  <c r="M29" i="5"/>
  <c r="K29" i="5"/>
  <c r="N16" i="5"/>
  <c r="N18" i="5"/>
  <c r="B6" i="4"/>
  <c r="Y18" i="4"/>
  <c r="X18" i="4"/>
  <c r="W18" i="4"/>
  <c r="Y16" i="4"/>
  <c r="X16" i="4"/>
  <c r="W16" i="4"/>
  <c r="E9" i="4"/>
  <c r="D9" i="4"/>
  <c r="L1" i="4"/>
  <c r="M30" i="4"/>
  <c r="K30" i="4"/>
  <c r="M28" i="4"/>
  <c r="K28" i="4"/>
  <c r="M26" i="4"/>
  <c r="K26" i="4"/>
  <c r="M24" i="4"/>
  <c r="K24" i="4"/>
  <c r="M22" i="4"/>
  <c r="K22" i="4"/>
  <c r="M20" i="4"/>
  <c r="K20" i="4"/>
  <c r="M18" i="4"/>
  <c r="M16" i="4"/>
  <c r="N16" i="4"/>
  <c r="M14" i="4"/>
  <c r="K14" i="4"/>
  <c r="M12" i="4"/>
  <c r="K12" i="4"/>
  <c r="M10" i="4"/>
  <c r="K10" i="4"/>
  <c r="L30" i="4"/>
  <c r="D30" i="4"/>
  <c r="L28" i="4"/>
  <c r="D28" i="4"/>
  <c r="L26" i="4"/>
  <c r="D26" i="4"/>
  <c r="L24" i="4"/>
  <c r="D24" i="4"/>
  <c r="L22" i="4"/>
  <c r="D22" i="4"/>
  <c r="L20" i="4"/>
  <c r="D20" i="4"/>
  <c r="L18" i="4"/>
  <c r="L16" i="4"/>
  <c r="L14" i="4"/>
  <c r="L12" i="4"/>
  <c r="L10" i="4"/>
  <c r="M29" i="4"/>
  <c r="K29" i="4"/>
  <c r="M27" i="4"/>
  <c r="K27" i="4"/>
  <c r="M25" i="4"/>
  <c r="K25" i="4"/>
  <c r="M23" i="4"/>
  <c r="K23" i="4"/>
  <c r="M21" i="4"/>
  <c r="K21" i="4"/>
  <c r="M19" i="4"/>
  <c r="K19" i="4"/>
  <c r="M15" i="4"/>
  <c r="K15" i="4"/>
  <c r="M13" i="4"/>
  <c r="K13" i="4"/>
  <c r="M11" i="4"/>
  <c r="K11" i="4"/>
  <c r="L29" i="4"/>
  <c r="D29" i="4"/>
  <c r="L27" i="4"/>
  <c r="D27" i="4"/>
  <c r="L25" i="4"/>
  <c r="D25" i="4"/>
  <c r="L23" i="4"/>
  <c r="D23" i="4"/>
  <c r="L21" i="4"/>
  <c r="D21" i="4"/>
  <c r="L19" i="4"/>
  <c r="D19" i="4"/>
  <c r="L15" i="4"/>
  <c r="D15" i="4"/>
  <c r="L11" i="4"/>
  <c r="M17" i="4"/>
  <c r="K17" i="4"/>
  <c r="L17" i="4"/>
  <c r="D17" i="4"/>
  <c r="L13" i="4"/>
  <c r="M18" i="1"/>
  <c r="N18" i="1"/>
  <c r="M16" i="1"/>
  <c r="N16" i="1"/>
  <c r="N18" i="4"/>
  <c r="Y16" i="1"/>
  <c r="Y18" i="1"/>
  <c r="W16" i="1"/>
  <c r="X16" i="1"/>
  <c r="L1" i="1"/>
  <c r="X18" i="1"/>
  <c r="W18" i="1"/>
  <c r="E9" i="1"/>
  <c r="D9" i="1"/>
  <c r="K13" i="1"/>
  <c r="K12" i="1"/>
  <c r="K10" i="1"/>
  <c r="K11" i="1"/>
  <c r="K14" i="1"/>
  <c r="D23" i="1"/>
  <c r="K29" i="1"/>
  <c r="K22" i="1"/>
  <c r="D29" i="1"/>
  <c r="K30" i="1"/>
  <c r="K25" i="1"/>
  <c r="K17" i="1"/>
  <c r="D15" i="1"/>
  <c r="D21" i="1"/>
  <c r="K28" i="1"/>
  <c r="K21" i="1"/>
  <c r="D30" i="1"/>
  <c r="K26" i="1"/>
  <c r="D25" i="1"/>
  <c r="K15" i="1"/>
  <c r="K27" i="1"/>
  <c r="K23" i="1"/>
  <c r="K19" i="1"/>
  <c r="K24" i="1"/>
  <c r="K20" i="1"/>
  <c r="D26" i="1"/>
  <c r="D19" i="1"/>
  <c r="D27" i="1"/>
  <c r="D22" i="1"/>
  <c r="D17" i="1"/>
  <c r="D28" i="1"/>
  <c r="D24" i="1"/>
  <c r="D20" i="1"/>
</calcChain>
</file>

<file path=xl/sharedStrings.xml><?xml version="1.0" encoding="utf-8"?>
<sst xmlns="http://schemas.openxmlformats.org/spreadsheetml/2006/main" count="437" uniqueCount="50">
  <si>
    <t>Hide</t>
  </si>
  <si>
    <t>1.</t>
  </si>
  <si>
    <t>With respect to the energy storage project you are submitting into this solicitation, which of the following characterizes its interconnection location and product type? (Select one)</t>
  </si>
  <si>
    <t>Behind the Meter</t>
  </si>
  <si>
    <t>In Front of the Meter - RA only</t>
  </si>
  <si>
    <t>In Front of the Meter - Others</t>
  </si>
  <si>
    <t>Behind The Meter - Energy Storage</t>
  </si>
  <si>
    <t xml:space="preserve">With respect to the energy storage project you are submitting into this solicitation, which of the following services will you be selling to SCE pursuant to this solicitation (i.e., SCE, and only SCE, would have full rights to these services), and which to you intend to sell to/monetize from 3rd parties or programs or tariffs outside this solicitation? </t>
  </si>
  <si>
    <t>COLUMN 1
Service to be provided to SCE in this solicitation</t>
  </si>
  <si>
    <t>COLUMN 2
Currently provided or intended to be Offered for Revenue outside this Solicitation</t>
  </si>
  <si>
    <t>Service</t>
  </si>
  <si>
    <t>Col 1</t>
  </si>
  <si>
    <t>Col 2</t>
  </si>
  <si>
    <t>Customer</t>
  </si>
  <si>
    <t>TOU Bill Management</t>
  </si>
  <si>
    <t>Demand Charge Management</t>
  </si>
  <si>
    <t>Increased Self-Consumption of On-Site Generation</t>
  </si>
  <si>
    <t>Back-Up Power</t>
  </si>
  <si>
    <t>Supporting Customer Participation in DR Programs</t>
  </si>
  <si>
    <t>Distribution</t>
  </si>
  <si>
    <t>Distribution Capacity Deferral</t>
  </si>
  <si>
    <t>û</t>
  </si>
  <si>
    <t>Reliabilty (back-tie) Services</t>
  </si>
  <si>
    <t>Reliability (back-tie) Services</t>
  </si>
  <si>
    <t>Voltage Support</t>
  </si>
  <si>
    <t>ü</t>
  </si>
  <si>
    <t>Resiliency/Microgrid/Islanding</t>
  </si>
  <si>
    <t>Transmission</t>
  </si>
  <si>
    <t>Transmission Deferral</t>
  </si>
  <si>
    <t>Inertia</t>
  </si>
  <si>
    <t>Primary Frequency Response</t>
  </si>
  <si>
    <t>Black Start</t>
  </si>
  <si>
    <t>Wholesale
Market</t>
  </si>
  <si>
    <t>Frequency Regulation</t>
  </si>
  <si>
    <t>Spinning Reserves</t>
  </si>
  <si>
    <t>Non-Spinning Reserves</t>
  </si>
  <si>
    <t>Flexible Ramping Product</t>
  </si>
  <si>
    <t>Resource
Adequacy</t>
  </si>
  <si>
    <t>Local Capacity</t>
  </si>
  <si>
    <t>Flexible Capacity</t>
  </si>
  <si>
    <t>System Capacity</t>
  </si>
  <si>
    <t>Other</t>
  </si>
  <si>
    <t>Please list any other service not captured:</t>
  </si>
  <si>
    <t>Text input</t>
  </si>
  <si>
    <t>Seller to input in above table</t>
  </si>
  <si>
    <t>Red checkmark; SCE requirement as per this solicitation</t>
  </si>
  <si>
    <t>Red X; not a sought-after service in this solicitation</t>
  </si>
  <si>
    <t>Space to type in required text information</t>
  </si>
  <si>
    <t>Do not need to fill in</t>
  </si>
  <si>
    <t xml:space="preserve">Note: Any Final Agreement with SCE will be the definitive reference as to products and services being purchased by SCE. This questionnaire will not be construed as an amendment or supplement thereto.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</si>
</sst>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b/>
      <sz val="13"/>
      <color theme="1"/>
      <name val="Calibri"/>
      <family val="2"/>
      <scheme val="minor"/>
    </font>
    <font>
      <b/>
      <sz val="18"/>
      <color theme="1"/>
      <name val="Wingdings"/>
      <charset val="2"/>
    </font>
    <font>
      <b/>
      <sz val="18"/>
      <color rgb="FFFF0000"/>
      <name val="Wingdings"/>
      <charset val="2"/>
    </font>
    <font>
      <b/>
      <sz val="18"/>
      <color rgb="FFFF0000"/>
      <name val="Calibri Light"/>
      <family val="2"/>
      <scheme val="major"/>
    </font>
    <font>
      <sz val="18"/>
      <color rgb="FFFF0000"/>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9"/>
      <name val="Calibri"/>
      <family val="2"/>
      <scheme val="minor"/>
    </font>
    <font>
      <sz val="11"/>
      <color rgb="FFFF0000"/>
      <name val="Calibri"/>
      <family val="2"/>
      <scheme val="minor"/>
    </font>
    <font>
      <b/>
      <sz val="24"/>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rgb="FF00B0F0"/>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1" tint="0.34998626667073579"/>
        <bgColor indexed="64"/>
      </patternFill>
    </fill>
    <fill>
      <patternFill patternType="solid">
        <fgColor theme="5" tint="0.39997558519241921"/>
        <bgColor indexed="64"/>
      </patternFill>
    </fill>
    <fill>
      <patternFill patternType="solid">
        <fgColor theme="4" tint="0.79998168889431442"/>
        <bgColor indexed="64"/>
      </patternFill>
    </fill>
  </fills>
  <borders count="5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theme="0" tint="-0.499984740745262"/>
      </top>
      <bottom style="medium">
        <color indexed="64"/>
      </bottom>
      <diagonal/>
    </border>
  </borders>
  <cellStyleXfs count="1">
    <xf numFmtId="0" fontId="0" fillId="0" borderId="0"/>
  </cellStyleXfs>
  <cellXfs count="194">
    <xf numFmtId="0" fontId="0" fillId="0" borderId="0" xfId="0"/>
    <xf numFmtId="0" fontId="0" fillId="2" borderId="0" xfId="0" applyFill="1"/>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0" fillId="2" borderId="0" xfId="0" applyFill="1" applyAlignment="1">
      <alignment vertical="center"/>
    </xf>
    <xf numFmtId="0" fontId="4" fillId="2" borderId="7" xfId="0" applyFont="1" applyFill="1" applyBorder="1" applyAlignment="1">
      <alignment horizontal="center" vertical="center" wrapText="1"/>
    </xf>
    <xf numFmtId="0" fontId="0" fillId="2" borderId="7" xfId="0" applyFill="1" applyBorder="1" applyAlignment="1">
      <alignment horizontal="left" vertical="center"/>
    </xf>
    <xf numFmtId="0" fontId="0" fillId="2" borderId="1" xfId="0" applyFill="1" applyBorder="1" applyAlignment="1">
      <alignment vertical="center"/>
    </xf>
    <xf numFmtId="0" fontId="0" fillId="2" borderId="0" xfId="0" quotePrefix="1" applyFill="1" applyAlignment="1">
      <alignment horizontal="left"/>
    </xf>
    <xf numFmtId="0" fontId="0" fillId="2" borderId="9" xfId="0" applyFill="1" applyBorder="1" applyAlignment="1">
      <alignment horizontal="left" vertical="center"/>
    </xf>
    <xf numFmtId="0" fontId="1" fillId="2" borderId="8" xfId="0" quotePrefix="1" applyFont="1" applyFill="1" applyBorder="1" applyAlignment="1">
      <alignment horizontal="center" vertical="center" wrapText="1"/>
    </xf>
    <xf numFmtId="0" fontId="1" fillId="2" borderId="8" xfId="0" applyFont="1" applyFill="1" applyBorder="1" applyAlignment="1">
      <alignment horizontal="center" vertical="center"/>
    </xf>
    <xf numFmtId="0" fontId="0" fillId="2" borderId="2" xfId="0" applyFill="1" applyBorder="1" applyAlignment="1">
      <alignment vertical="center"/>
    </xf>
    <xf numFmtId="0" fontId="4" fillId="2" borderId="5" xfId="0" applyFont="1" applyFill="1" applyBorder="1" applyAlignment="1">
      <alignment horizontal="center" vertical="center"/>
    </xf>
    <xf numFmtId="0" fontId="1" fillId="2" borderId="8" xfId="0" applyFont="1" applyFill="1" applyBorder="1" applyAlignment="1">
      <alignment horizontal="center" vertical="center" textRotation="90"/>
    </xf>
    <xf numFmtId="0" fontId="0" fillId="2" borderId="8" xfId="0" applyFill="1" applyBorder="1" applyAlignment="1">
      <alignment vertical="center"/>
    </xf>
    <xf numFmtId="0" fontId="0" fillId="5" borderId="0" xfId="0" applyFill="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0" xfId="0" quotePrefix="1" applyFill="1" applyAlignment="1">
      <alignment vertical="center"/>
    </xf>
    <xf numFmtId="0" fontId="0" fillId="2" borderId="15" xfId="0" applyFill="1" applyBorder="1"/>
    <xf numFmtId="0" fontId="0" fillId="2" borderId="0" xfId="0" quotePrefix="1" applyFill="1"/>
    <xf numFmtId="0" fontId="0" fillId="2" borderId="0" xfId="0" quotePrefix="1" applyFill="1" applyAlignment="1">
      <alignment horizontal="left" vertical="center"/>
    </xf>
    <xf numFmtId="0" fontId="0" fillId="2" borderId="16" xfId="0" applyFill="1" applyBorder="1"/>
    <xf numFmtId="0" fontId="0" fillId="2" borderId="17" xfId="0" applyFill="1" applyBorder="1"/>
    <xf numFmtId="0" fontId="0" fillId="2" borderId="17" xfId="0" applyFill="1" applyBorder="1" applyAlignment="1">
      <alignment vertical="center"/>
    </xf>
    <xf numFmtId="0" fontId="0" fillId="2" borderId="18" xfId="0" applyFill="1" applyBorder="1"/>
    <xf numFmtId="0" fontId="3" fillId="8" borderId="10" xfId="0" applyFont="1" applyFill="1" applyBorder="1" applyAlignment="1">
      <alignment horizontal="center" vertical="center"/>
    </xf>
    <xf numFmtId="0" fontId="0" fillId="3" borderId="10" xfId="0" applyFill="1" applyBorder="1"/>
    <xf numFmtId="0" fontId="0" fillId="2" borderId="37" xfId="0" applyFill="1" applyBorder="1" applyAlignment="1">
      <alignment horizontal="left" vertical="center"/>
    </xf>
    <xf numFmtId="0" fontId="0" fillId="2" borderId="5" xfId="0" applyFill="1" applyBorder="1" applyAlignment="1">
      <alignment horizontal="left"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3" xfId="0" quotePrefix="1" applyFont="1" applyFill="1" applyBorder="1" applyAlignment="1">
      <alignment horizontal="center"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3" xfId="0" applyFont="1" applyFill="1" applyBorder="1" applyAlignment="1">
      <alignment horizontal="center" vertical="center" wrapText="1"/>
    </xf>
    <xf numFmtId="0" fontId="5" fillId="2" borderId="42" xfId="0" applyFont="1" applyFill="1" applyBorder="1" applyAlignment="1">
      <alignment horizontal="center" vertical="center"/>
    </xf>
    <xf numFmtId="0" fontId="0" fillId="0" borderId="0" xfId="0" applyAlignment="1">
      <alignment horizontal="center" vertical="center"/>
    </xf>
    <xf numFmtId="0" fontId="5" fillId="2" borderId="43" xfId="0" applyFont="1" applyFill="1" applyBorder="1" applyAlignment="1">
      <alignment horizontal="center" vertical="center"/>
    </xf>
    <xf numFmtId="0" fontId="5" fillId="2" borderId="43" xfId="0" quotePrefix="1" applyFont="1" applyFill="1" applyBorder="1" applyAlignment="1">
      <alignment horizontal="center" vertical="center" wrapText="1"/>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wrapText="1"/>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0" fillId="0" borderId="0" xfId="0" applyAlignment="1">
      <alignment horizontal="left"/>
    </xf>
    <xf numFmtId="0" fontId="0" fillId="2" borderId="0" xfId="0" applyFill="1" applyProtection="1">
      <protection locked="0"/>
    </xf>
    <xf numFmtId="0" fontId="1" fillId="2" borderId="8" xfId="0" applyFont="1" applyFill="1" applyBorder="1" applyAlignment="1" applyProtection="1">
      <alignment horizontal="center" vertical="center"/>
      <protection locked="0"/>
    </xf>
    <xf numFmtId="0" fontId="0" fillId="2" borderId="20"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0" fillId="2" borderId="22" xfId="0" quotePrefix="1" applyFill="1" applyBorder="1" applyAlignment="1" applyProtection="1">
      <alignment horizontal="left" vertical="center" wrapText="1"/>
      <protection locked="0"/>
    </xf>
    <xf numFmtId="0" fontId="0" fillId="2" borderId="31" xfId="0" applyFill="1" applyBorder="1" applyAlignment="1" applyProtection="1">
      <alignment vertical="center" wrapText="1"/>
      <protection locked="0"/>
    </xf>
    <xf numFmtId="0" fontId="0" fillId="2" borderId="9" xfId="0" applyFill="1" applyBorder="1" applyAlignment="1" applyProtection="1">
      <alignment horizontal="left" vertical="center"/>
      <protection locked="0"/>
    </xf>
    <xf numFmtId="0" fontId="0" fillId="2" borderId="23" xfId="0"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25" xfId="0" applyFill="1" applyBorder="1" applyAlignment="1" applyProtection="1">
      <alignment horizontal="center" vertical="center"/>
      <protection locked="0"/>
    </xf>
    <xf numFmtId="0" fontId="0" fillId="2" borderId="32" xfId="0" quotePrefix="1"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2" borderId="7" xfId="0" applyFill="1" applyBorder="1" applyAlignment="1" applyProtection="1">
      <alignment horizontal="left" vertical="center"/>
      <protection locked="0"/>
    </xf>
    <xf numFmtId="0" fontId="0" fillId="2" borderId="29" xfId="0"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30" xfId="0" applyFill="1" applyBorder="1" applyAlignment="1" applyProtection="1">
      <alignment horizontal="center" vertical="center"/>
      <protection locked="0"/>
    </xf>
    <xf numFmtId="0" fontId="0" fillId="2" borderId="19" xfId="0" quotePrefix="1"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2" borderId="6" xfId="0" applyFill="1" applyBorder="1" applyAlignment="1" applyProtection="1">
      <alignment horizontal="left" vertical="center"/>
      <protection locked="0"/>
    </xf>
    <xf numFmtId="0" fontId="0" fillId="2" borderId="47" xfId="0" applyFill="1" applyBorder="1" applyAlignment="1" applyProtection="1">
      <alignment horizontal="center" vertical="center"/>
      <protection locked="0"/>
    </xf>
    <xf numFmtId="0" fontId="0" fillId="6" borderId="38" xfId="0" applyFill="1" applyBorder="1" applyAlignment="1" applyProtection="1">
      <alignment horizontal="center" vertical="center"/>
      <protection locked="0"/>
    </xf>
    <xf numFmtId="0" fontId="0" fillId="6" borderId="48" xfId="0" applyFill="1" applyBorder="1" applyAlignment="1" applyProtection="1">
      <alignment horizontal="center" vertical="center"/>
      <protection locked="0"/>
    </xf>
    <xf numFmtId="0" fontId="0" fillId="2" borderId="33" xfId="0" quotePrefix="1"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2" borderId="2" xfId="0" applyFill="1" applyBorder="1" applyAlignment="1" applyProtection="1">
      <alignment vertical="center"/>
      <protection locked="0"/>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37" xfId="0" quotePrefix="1" applyFill="1" applyBorder="1" applyAlignment="1" applyProtection="1">
      <alignment horizontal="left" vertical="center"/>
      <protection locked="0"/>
    </xf>
    <xf numFmtId="0" fontId="4" fillId="2" borderId="2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7" xfId="0" applyFill="1" applyBorder="1" applyAlignment="1" applyProtection="1">
      <alignment horizontal="left" vertical="center"/>
      <protection locked="0"/>
    </xf>
    <xf numFmtId="0" fontId="4" fillId="2" borderId="29" xfId="0" quotePrefix="1"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0" fillId="2" borderId="3" xfId="0" applyFill="1" applyBorder="1" applyAlignment="1" applyProtection="1">
      <alignment vertical="center"/>
      <protection locked="0"/>
    </xf>
    <xf numFmtId="0" fontId="4" fillId="2" borderId="26"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0" fillId="2" borderId="24" xfId="0" quotePrefix="1" applyFill="1" applyBorder="1" applyAlignment="1" applyProtection="1">
      <alignment horizontal="center" vertical="center"/>
      <protection locked="0"/>
    </xf>
    <xf numFmtId="0" fontId="4" fillId="2" borderId="29" xfId="0" applyFont="1" applyFill="1" applyBorder="1" applyAlignment="1" applyProtection="1">
      <alignment horizontal="center" vertical="center" wrapText="1"/>
      <protection locked="0"/>
    </xf>
    <xf numFmtId="0" fontId="0" fillId="7" borderId="33" xfId="0" applyFill="1" applyBorder="1" applyAlignment="1" applyProtection="1">
      <alignment horizontal="center" vertical="center"/>
      <protection locked="0"/>
    </xf>
    <xf numFmtId="0" fontId="1" fillId="2" borderId="8" xfId="0" applyFont="1" applyFill="1" applyBorder="1" applyAlignment="1" applyProtection="1">
      <alignment horizontal="center" vertical="center" textRotation="90"/>
      <protection locked="0"/>
    </xf>
    <xf numFmtId="0" fontId="0" fillId="2" borderId="8" xfId="0" applyFill="1" applyBorder="1" applyAlignment="1" applyProtection="1">
      <alignment vertical="center"/>
      <protection locked="0"/>
    </xf>
    <xf numFmtId="0" fontId="0" fillId="2" borderId="3" xfId="0" quotePrefix="1" applyFill="1" applyBorder="1" applyAlignment="1">
      <alignment horizontal="left" vertical="center"/>
    </xf>
    <xf numFmtId="0" fontId="0" fillId="2" borderId="2" xfId="0" quotePrefix="1" applyFill="1" applyBorder="1" applyAlignment="1">
      <alignment horizontal="left" vertical="center"/>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4" fillId="2" borderId="30" xfId="0" quotePrefix="1" applyFont="1" applyFill="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9" xfId="0" quotePrefix="1" applyFill="1" applyBorder="1" applyAlignment="1" applyProtection="1">
      <alignment horizontal="center" vertical="center"/>
      <protection locked="0"/>
    </xf>
    <xf numFmtId="0" fontId="0" fillId="2" borderId="40" xfId="0" quotePrefix="1"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0" fillId="3" borderId="0" xfId="0" applyFill="1"/>
    <xf numFmtId="0" fontId="0" fillId="9" borderId="10" xfId="0" applyFill="1" applyBorder="1"/>
    <xf numFmtId="0" fontId="3" fillId="10" borderId="10" xfId="0" applyFont="1" applyFill="1" applyBorder="1" applyAlignment="1">
      <alignment horizontal="center" vertical="center"/>
    </xf>
    <xf numFmtId="0" fontId="0" fillId="10" borderId="8" xfId="0" applyFill="1" applyBorder="1" applyAlignment="1" applyProtection="1">
      <alignment horizontal="center"/>
      <protection locked="0"/>
    </xf>
    <xf numFmtId="0" fontId="8" fillId="10" borderId="45" xfId="0" applyFont="1" applyFill="1" applyBorder="1" applyAlignment="1" applyProtection="1">
      <alignment horizontal="center" vertical="center" wrapText="1"/>
      <protection locked="0"/>
    </xf>
    <xf numFmtId="0" fontId="8" fillId="10" borderId="43" xfId="0" applyFont="1" applyFill="1" applyBorder="1" applyAlignment="1" applyProtection="1">
      <alignment horizontal="center" vertical="center" wrapText="1"/>
      <protection locked="0"/>
    </xf>
    <xf numFmtId="0" fontId="8" fillId="10" borderId="43" xfId="0" applyFont="1" applyFill="1" applyBorder="1" applyAlignment="1">
      <alignment horizontal="center" vertical="center" wrapText="1"/>
    </xf>
    <xf numFmtId="0" fontId="8" fillId="10" borderId="44" xfId="0" applyFont="1" applyFill="1" applyBorder="1" applyAlignment="1" applyProtection="1">
      <alignment horizontal="center" vertical="center" wrapText="1"/>
      <protection locked="0"/>
    </xf>
    <xf numFmtId="0" fontId="10" fillId="11" borderId="8" xfId="0" applyFont="1" applyFill="1" applyBorder="1" applyAlignment="1" applyProtection="1">
      <alignment horizontal="left" vertical="top"/>
      <protection locked="0"/>
    </xf>
    <xf numFmtId="0" fontId="0" fillId="11" borderId="10" xfId="0" applyFill="1" applyBorder="1"/>
    <xf numFmtId="0" fontId="1" fillId="2" borderId="4" xfId="0" quotePrefix="1" applyFont="1" applyFill="1" applyBorder="1" applyAlignment="1">
      <alignment horizontal="center" vertical="center" wrapText="1"/>
    </xf>
    <xf numFmtId="0" fontId="7" fillId="10" borderId="42" xfId="0" applyFont="1" applyFill="1" applyBorder="1" applyAlignment="1" applyProtection="1">
      <alignment horizontal="center" vertical="center" wrapText="1"/>
      <protection locked="0"/>
    </xf>
    <xf numFmtId="0" fontId="7" fillId="10" borderId="43" xfId="0" applyFont="1" applyFill="1" applyBorder="1" applyAlignment="1" applyProtection="1">
      <alignment horizontal="center" vertical="center" wrapText="1"/>
      <protection locked="0"/>
    </xf>
    <xf numFmtId="0" fontId="4" fillId="2" borderId="28" xfId="0" quotePrefix="1" applyFont="1" applyFill="1" applyBorder="1" applyAlignment="1" applyProtection="1">
      <alignment horizontal="center" vertical="center"/>
      <protection locked="0"/>
    </xf>
    <xf numFmtId="0" fontId="0" fillId="2" borderId="4" xfId="0" applyFill="1" applyBorder="1" applyAlignment="1">
      <alignment vertical="center"/>
    </xf>
    <xf numFmtId="0" fontId="0" fillId="2" borderId="53" xfId="0" applyFill="1" applyBorder="1" applyAlignment="1">
      <alignment horizontal="left" vertical="center"/>
    </xf>
    <xf numFmtId="0" fontId="8" fillId="10" borderId="42" xfId="0" applyFont="1" applyFill="1" applyBorder="1" applyAlignment="1" applyProtection="1">
      <alignment horizontal="center" vertical="center" wrapText="1"/>
      <protection locked="0"/>
    </xf>
    <xf numFmtId="0" fontId="11" fillId="2" borderId="0" xfId="0" applyFont="1" applyFill="1"/>
    <xf numFmtId="0" fontId="8" fillId="10" borderId="42" xfId="0" applyFont="1" applyFill="1" applyBorder="1" applyAlignment="1">
      <alignment horizontal="center" vertical="center" wrapText="1"/>
    </xf>
    <xf numFmtId="0" fontId="8" fillId="10" borderId="46" xfId="0" applyFont="1" applyFill="1" applyBorder="1" applyAlignment="1">
      <alignment horizontal="center" vertical="center" wrapText="1"/>
    </xf>
    <xf numFmtId="0" fontId="9" fillId="10" borderId="42" xfId="0" applyFont="1" applyFill="1" applyBorder="1"/>
    <xf numFmtId="0" fontId="9" fillId="10" borderId="44" xfId="0" applyFont="1" applyFill="1" applyBorder="1"/>
    <xf numFmtId="0" fontId="8" fillId="10" borderId="46" xfId="0" applyFont="1" applyFill="1" applyBorder="1" applyAlignment="1" applyProtection="1">
      <alignment horizontal="center" vertical="center" wrapText="1"/>
      <protection locked="0"/>
    </xf>
    <xf numFmtId="0" fontId="7" fillId="10" borderId="42" xfId="0" applyFont="1" applyFill="1" applyBorder="1" applyAlignment="1">
      <alignment horizontal="center" vertical="center" wrapText="1"/>
    </xf>
    <xf numFmtId="0" fontId="7" fillId="10" borderId="43" xfId="0" applyFont="1" applyFill="1" applyBorder="1" applyAlignment="1">
      <alignment horizontal="center" vertical="center" wrapText="1"/>
    </xf>
    <xf numFmtId="0" fontId="8" fillId="10" borderId="44" xfId="0" applyFont="1" applyFill="1" applyBorder="1" applyAlignment="1">
      <alignment horizontal="center" vertical="center" wrapText="1"/>
    </xf>
    <xf numFmtId="0" fontId="8" fillId="10" borderId="45" xfId="0" applyFont="1" applyFill="1" applyBorder="1" applyAlignment="1">
      <alignment horizontal="center" vertical="center" wrapText="1"/>
    </xf>
    <xf numFmtId="0" fontId="0" fillId="2" borderId="0" xfId="0" quotePrefix="1" applyFill="1" applyAlignment="1">
      <alignment horizontal="left" vertical="center" wrapText="1"/>
    </xf>
    <xf numFmtId="0" fontId="1" fillId="2" borderId="1" xfId="0" applyFont="1" applyFill="1" applyBorder="1" applyAlignment="1">
      <alignment horizontal="center" vertical="center" textRotation="90"/>
    </xf>
    <xf numFmtId="0" fontId="1" fillId="2" borderId="2" xfId="0" applyFont="1" applyFill="1" applyBorder="1" applyAlignment="1">
      <alignment horizontal="center" vertical="center" textRotation="90"/>
    </xf>
    <xf numFmtId="0" fontId="1" fillId="2" borderId="3" xfId="0" applyFont="1" applyFill="1" applyBorder="1" applyAlignment="1">
      <alignment horizontal="center" vertical="center" textRotation="90"/>
    </xf>
    <xf numFmtId="0" fontId="1" fillId="2" borderId="2"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xf>
    <xf numFmtId="0" fontId="1" fillId="2" borderId="5" xfId="0" applyFont="1" applyFill="1" applyBorder="1" applyAlignment="1">
      <alignment horizontal="center" vertical="center" textRotation="90"/>
    </xf>
    <xf numFmtId="0" fontId="12" fillId="2" borderId="34" xfId="0" quotePrefix="1" applyFont="1" applyFill="1" applyBorder="1" applyAlignment="1">
      <alignment horizontal="center" vertical="center"/>
    </xf>
    <xf numFmtId="0" fontId="12" fillId="2" borderId="35" xfId="0" quotePrefix="1" applyFont="1" applyFill="1" applyBorder="1" applyAlignment="1">
      <alignment horizontal="center" vertical="center"/>
    </xf>
    <xf numFmtId="0" fontId="12" fillId="2" borderId="36" xfId="0" quotePrefix="1" applyFont="1" applyFill="1" applyBorder="1" applyAlignment="1">
      <alignment horizontal="center" vertical="center"/>
    </xf>
    <xf numFmtId="0" fontId="0" fillId="2" borderId="34" xfId="0" quotePrefix="1" applyFill="1" applyBorder="1" applyAlignment="1" applyProtection="1">
      <alignment horizontal="center" vertical="center" wrapText="1"/>
      <protection locked="0"/>
    </xf>
    <xf numFmtId="0" fontId="0" fillId="2" borderId="35"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23" xfId="0" quotePrefix="1" applyFill="1" applyBorder="1" applyAlignment="1" applyProtection="1">
      <alignment horizontal="center" vertical="center" wrapText="1"/>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1" fillId="2" borderId="4" xfId="0" applyFont="1" applyFill="1" applyBorder="1" applyAlignment="1" applyProtection="1">
      <alignment horizontal="center" vertical="center" textRotation="90"/>
      <protection locked="0"/>
    </xf>
    <xf numFmtId="0" fontId="1" fillId="2" borderId="5" xfId="0" applyFont="1" applyFill="1" applyBorder="1" applyAlignment="1" applyProtection="1">
      <alignment horizontal="center" vertical="center" textRotation="90"/>
      <protection locked="0"/>
    </xf>
    <xf numFmtId="0" fontId="1" fillId="2" borderId="6" xfId="0" applyFont="1" applyFill="1" applyBorder="1" applyAlignment="1" applyProtection="1">
      <alignment horizontal="center" vertical="center" textRotation="90"/>
      <protection locked="0"/>
    </xf>
    <xf numFmtId="0" fontId="1" fillId="2" borderId="1" xfId="0" applyFont="1" applyFill="1" applyBorder="1" applyAlignment="1" applyProtection="1">
      <alignment horizontal="center" vertical="center" textRotation="90"/>
      <protection locked="0"/>
    </xf>
    <xf numFmtId="0" fontId="1" fillId="2" borderId="2" xfId="0" applyFont="1" applyFill="1" applyBorder="1" applyAlignment="1" applyProtection="1">
      <alignment horizontal="center" vertical="center" textRotation="90"/>
      <protection locked="0"/>
    </xf>
    <xf numFmtId="0" fontId="1" fillId="2" borderId="3" xfId="0" applyFont="1" applyFill="1" applyBorder="1" applyAlignment="1" applyProtection="1">
      <alignment horizontal="center" vertical="center" textRotation="90"/>
      <protection locked="0"/>
    </xf>
    <xf numFmtId="0" fontId="0" fillId="2" borderId="51" xfId="0" quotePrefix="1" applyFill="1" applyBorder="1" applyAlignment="1">
      <alignment horizontal="left" wrapText="1"/>
    </xf>
    <xf numFmtId="0" fontId="0" fillId="2" borderId="52" xfId="0" applyFill="1" applyBorder="1" applyAlignment="1">
      <alignment horizontal="left" wrapText="1"/>
    </xf>
    <xf numFmtId="0" fontId="0" fillId="2" borderId="19" xfId="0" applyFill="1" applyBorder="1" applyAlignment="1">
      <alignment horizontal="left" wrapText="1"/>
    </xf>
    <xf numFmtId="0" fontId="0" fillId="2" borderId="16" xfId="0" quotePrefix="1" applyFill="1" applyBorder="1" applyAlignment="1">
      <alignment horizontal="left" wrapText="1"/>
    </xf>
    <xf numFmtId="0" fontId="0" fillId="2" borderId="17" xfId="0" applyFill="1" applyBorder="1" applyAlignment="1">
      <alignment horizontal="left" wrapText="1"/>
    </xf>
    <xf numFmtId="0" fontId="0" fillId="2" borderId="18" xfId="0" applyFill="1" applyBorder="1" applyAlignment="1">
      <alignment horizontal="left" wrapText="1"/>
    </xf>
    <xf numFmtId="0" fontId="1" fillId="2" borderId="1" xfId="0" applyFont="1" applyFill="1" applyBorder="1" applyAlignment="1" applyProtection="1">
      <alignment horizontal="center" vertical="center" textRotation="90" wrapText="1"/>
      <protection locked="0"/>
    </xf>
    <xf numFmtId="0" fontId="1" fillId="2" borderId="2" xfId="0" applyFont="1" applyFill="1" applyBorder="1" applyAlignment="1" applyProtection="1">
      <alignment horizontal="center" vertical="center" textRotation="90" wrapText="1"/>
      <protection locked="0"/>
    </xf>
    <xf numFmtId="0" fontId="1" fillId="2" borderId="3" xfId="0" applyFont="1" applyFill="1" applyBorder="1" applyAlignment="1" applyProtection="1">
      <alignment horizontal="center" vertical="center" textRotation="90" wrapText="1"/>
      <protection locked="0"/>
    </xf>
    <xf numFmtId="0" fontId="0" fillId="2" borderId="3" xfId="0" quotePrefix="1" applyFill="1" applyBorder="1" applyAlignment="1" applyProtection="1">
      <alignment horizontal="center" vertical="center" wrapText="1"/>
      <protection locked="0"/>
    </xf>
    <xf numFmtId="0" fontId="0" fillId="2" borderId="49" xfId="0" applyFill="1" applyBorder="1" applyAlignment="1" applyProtection="1">
      <alignment horizontal="center" vertical="center" wrapText="1"/>
      <protection locked="0"/>
    </xf>
    <xf numFmtId="0" fontId="0" fillId="2" borderId="50" xfId="0" applyFill="1" applyBorder="1" applyAlignment="1" applyProtection="1">
      <alignment horizontal="center" vertical="center" wrapText="1"/>
      <protection locked="0"/>
    </xf>
  </cellXfs>
  <cellStyles count="1">
    <cellStyle name="Normal" xfId="0" builtinId="0"/>
  </cellStyles>
  <dxfs count="143">
    <dxf>
      <fill>
        <patternFill>
          <bgColor theme="6" tint="-0.24994659260841701"/>
        </patternFill>
      </fill>
    </dxf>
    <dxf>
      <fill>
        <patternFill>
          <bgColor theme="0" tint="-0.499984740745262"/>
        </patternFill>
      </fill>
    </dxf>
    <dxf>
      <fill>
        <patternFill>
          <bgColor theme="0" tint="-0.499984740745262"/>
        </patternFill>
      </fill>
    </dxf>
    <dxf>
      <fill>
        <patternFill>
          <bgColor theme="6" tint="-0.2499465926084170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ill>
        <patternFill>
          <bgColor theme="1" tint="0.499984740745262"/>
        </patternFill>
      </fill>
    </dxf>
    <dxf>
      <fill>
        <patternFill>
          <bgColor theme="1" tint="0.499984740745262"/>
        </patternFill>
      </fill>
    </dxf>
    <dxf>
      <fill>
        <patternFill>
          <bgColor theme="1" tint="0.499984740745262"/>
        </patternFill>
      </fill>
    </dxf>
    <dxf>
      <font>
        <b val="0"/>
        <i val="0"/>
        <color rgb="FFFF0000"/>
      </font>
    </dxf>
    <dxf>
      <font>
        <color theme="0"/>
      </font>
      <fill>
        <patternFill>
          <bgColor theme="0"/>
        </patternFill>
      </fill>
      <border>
        <vertical/>
        <horizontal/>
      </border>
    </dxf>
    <dxf>
      <fill>
        <patternFill>
          <bgColor theme="0" tint="-0.499984740745262"/>
        </patternFill>
      </fill>
    </dxf>
    <dxf>
      <fill>
        <patternFill>
          <bgColor theme="6" tint="-0.24994659260841701"/>
        </patternFill>
      </fill>
    </dxf>
    <dxf>
      <fill>
        <patternFill>
          <bgColor theme="6"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0" tint="-0.499984740745262"/>
        </patternFill>
      </fill>
    </dxf>
    <dxf>
      <fill>
        <patternFill>
          <bgColor theme="0" tint="-0.499984740745262"/>
        </patternFill>
      </fill>
    </dxf>
    <dxf>
      <fill>
        <patternFill>
          <bgColor theme="6" tint="-0.2499465926084170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ill>
        <patternFill>
          <bgColor theme="1" tint="0.499984740745262"/>
        </patternFill>
      </fill>
    </dxf>
    <dxf>
      <fill>
        <patternFill>
          <bgColor theme="1" tint="0.499984740745262"/>
        </patternFill>
      </fill>
    </dxf>
    <dxf>
      <fill>
        <patternFill>
          <bgColor theme="1" tint="0.499984740745262"/>
        </patternFill>
      </fill>
    </dxf>
    <dxf>
      <font>
        <b val="0"/>
        <i val="0"/>
        <color rgb="FFFF0000"/>
      </font>
    </dxf>
    <dxf>
      <font>
        <color theme="0"/>
      </font>
      <fill>
        <patternFill>
          <bgColor theme="0"/>
        </patternFill>
      </fill>
      <border>
        <vertical/>
        <horizontal/>
      </border>
    </dxf>
    <dxf>
      <fill>
        <patternFill>
          <bgColor theme="0" tint="-0.499984740745262"/>
        </patternFill>
      </fill>
    </dxf>
    <dxf>
      <fill>
        <patternFill>
          <bgColor theme="6" tint="-0.24994659260841701"/>
        </patternFill>
      </fill>
    </dxf>
    <dxf>
      <fill>
        <patternFill>
          <bgColor theme="6"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ill>
        <patternFill>
          <bgColor theme="1" tint="0.499984740745262"/>
        </patternFill>
      </fill>
    </dxf>
    <dxf>
      <fill>
        <patternFill>
          <bgColor theme="1" tint="0.499984740745262"/>
        </patternFill>
      </fill>
    </dxf>
    <dxf>
      <fill>
        <patternFill>
          <bgColor theme="1" tint="0.499984740745262"/>
        </patternFill>
      </fill>
    </dxf>
    <dxf>
      <font>
        <b val="0"/>
        <i val="0"/>
        <color rgb="FFFF0000"/>
      </font>
    </dxf>
    <dxf>
      <font>
        <color theme="0"/>
      </font>
      <fill>
        <patternFill>
          <bgColor theme="0"/>
        </patternFill>
      </fill>
      <border>
        <vertical/>
        <horizontal/>
      </border>
    </dxf>
    <dxf>
      <fill>
        <patternFill>
          <bgColor theme="0" tint="-0.499984740745262"/>
        </patternFill>
      </fill>
    </dxf>
    <dxf>
      <fill>
        <patternFill>
          <bgColor theme="6" tint="-0.24994659260841701"/>
        </patternFill>
      </fill>
    </dxf>
    <dxf>
      <fill>
        <patternFill>
          <bgColor theme="6"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6"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161"/>
  <sheetViews>
    <sheetView tabSelected="1" topLeftCell="A5" zoomScaleNormal="100" workbookViewId="0" xr3:uid="{AEA406A1-0E4B-5B11-9CD5-51D6E497D94C}">
      <selection activeCell="G9" sqref="G9"/>
    </sheetView>
  </sheetViews>
  <sheetFormatPr defaultColWidth="0" defaultRowHeight="14.45" zeroHeight="1"/>
  <cols>
    <col min="1" max="1" width="4.28515625" customWidth="1"/>
    <col min="2" max="2" width="8.85546875" customWidth="1"/>
    <col min="3" max="3" width="45.28515625" customWidth="1"/>
    <col min="4" max="5" width="27" customWidth="1"/>
    <col min="6" max="8" width="8.85546875" customWidth="1"/>
    <col min="9" max="9" width="3" customWidth="1"/>
    <col min="10" max="10" width="8.85546875" hidden="1" customWidth="1"/>
    <col min="11" max="11" width="16.42578125" hidden="1" customWidth="1"/>
    <col min="12" max="16" width="9.7109375" hidden="1" customWidth="1"/>
    <col min="17" max="18" width="8.85546875" hidden="1" customWidth="1"/>
    <col min="19" max="19" width="45.7109375" hidden="1" customWidth="1"/>
    <col min="20" max="22" width="8.85546875" hidden="1" customWidth="1"/>
    <col min="23" max="23" width="9.7109375" hidden="1" customWidth="1"/>
    <col min="24" max="24" width="9.28515625" hidden="1" customWidth="1"/>
    <col min="25" max="25" width="9.42578125" hidden="1" customWidth="1"/>
    <col min="26" max="16384" width="8.85546875" hidden="1"/>
  </cols>
  <sheetData>
    <row r="1" spans="1:29" hidden="1">
      <c r="A1" s="17"/>
      <c r="B1" s="18"/>
      <c r="C1" s="18"/>
      <c r="D1" s="18"/>
      <c r="E1" s="18"/>
      <c r="F1" s="18"/>
      <c r="G1" s="18"/>
      <c r="H1" s="18"/>
      <c r="I1" s="19"/>
      <c r="J1" s="16" t="s">
        <v>0</v>
      </c>
      <c r="K1" s="1"/>
      <c r="L1" s="1">
        <f>IFERROR(VLOOKUP(C4,$K$2:$L$4,2,0),0)</f>
        <v>1</v>
      </c>
      <c r="M1" s="1"/>
      <c r="N1" s="1"/>
      <c r="O1" s="1"/>
      <c r="P1" s="1"/>
      <c r="Q1" s="1"/>
      <c r="R1" s="1"/>
      <c r="S1" s="1"/>
      <c r="T1" s="1"/>
      <c r="U1" s="1"/>
      <c r="V1" s="1"/>
      <c r="W1" s="1"/>
      <c r="X1" s="1"/>
      <c r="Y1" s="1"/>
      <c r="Z1" s="1"/>
      <c r="AA1" s="1"/>
      <c r="AB1" s="1"/>
      <c r="AC1" s="1"/>
    </row>
    <row r="2" spans="1:29" ht="16.899999999999999" hidden="1" customHeight="1">
      <c r="A2" s="20"/>
      <c r="B2" s="21" t="s">
        <v>1</v>
      </c>
      <c r="C2" s="155" t="s">
        <v>2</v>
      </c>
      <c r="D2" s="155"/>
      <c r="E2" s="155"/>
      <c r="F2" s="155"/>
      <c r="G2" s="155"/>
      <c r="H2" s="155"/>
      <c r="I2" s="22"/>
      <c r="J2" s="1"/>
      <c r="K2" s="1" t="s">
        <v>3</v>
      </c>
      <c r="L2" s="1">
        <v>1</v>
      </c>
      <c r="M2" s="1"/>
      <c r="N2" s="1"/>
      <c r="O2" s="1"/>
      <c r="P2" s="1"/>
      <c r="Q2" s="1"/>
      <c r="R2" s="1"/>
      <c r="S2" s="1"/>
      <c r="T2" s="1"/>
      <c r="U2" s="1"/>
      <c r="V2" s="1"/>
      <c r="W2" s="1"/>
      <c r="X2" s="1"/>
      <c r="Y2" s="1"/>
      <c r="Z2" s="1"/>
      <c r="AA2" s="1"/>
      <c r="AB2" s="1"/>
      <c r="AC2" s="1"/>
    </row>
    <row r="3" spans="1:29" ht="16.899999999999999" hidden="1" customHeight="1" thickBot="1">
      <c r="A3" s="20"/>
      <c r="B3" s="23"/>
      <c r="C3" s="155"/>
      <c r="D3" s="155"/>
      <c r="E3" s="155"/>
      <c r="F3" s="155"/>
      <c r="G3" s="155"/>
      <c r="H3" s="155"/>
      <c r="I3" s="22"/>
      <c r="J3" s="1"/>
      <c r="K3" s="1" t="s">
        <v>4</v>
      </c>
      <c r="L3" s="1">
        <v>2</v>
      </c>
      <c r="M3" s="1"/>
      <c r="N3" s="1"/>
      <c r="O3" s="1"/>
      <c r="P3" s="1"/>
      <c r="Q3" s="1"/>
      <c r="R3" s="1"/>
      <c r="S3" s="1"/>
      <c r="T3" s="1"/>
      <c r="U3" s="1"/>
      <c r="V3" s="1"/>
      <c r="W3" s="1"/>
      <c r="X3" s="1"/>
      <c r="Y3" s="1"/>
      <c r="Z3" s="1"/>
      <c r="AA3" s="1"/>
      <c r="AB3" s="1"/>
      <c r="AC3" s="1"/>
    </row>
    <row r="4" spans="1:29" ht="16.899999999999999" hidden="1" customHeight="1" thickBot="1">
      <c r="A4" s="20"/>
      <c r="B4" s="23"/>
      <c r="C4" s="131" t="s">
        <v>3</v>
      </c>
      <c r="D4" s="1"/>
      <c r="E4" s="1"/>
      <c r="F4" s="1"/>
      <c r="G4" s="1"/>
      <c r="H4" s="1"/>
      <c r="I4" s="22"/>
      <c r="K4" s="8" t="s">
        <v>5</v>
      </c>
      <c r="L4" s="1">
        <v>3</v>
      </c>
      <c r="M4" s="1"/>
      <c r="N4" s="1"/>
      <c r="O4" s="1"/>
      <c r="P4" s="1"/>
      <c r="Q4" s="1"/>
      <c r="R4" s="1"/>
      <c r="S4" s="1"/>
      <c r="T4" s="1"/>
      <c r="U4" s="1"/>
      <c r="V4" s="1"/>
      <c r="W4" s="1"/>
      <c r="X4" s="1"/>
      <c r="Y4" s="1"/>
      <c r="Z4" s="1"/>
      <c r="AA4" s="1"/>
      <c r="AB4" s="1"/>
      <c r="AC4" s="1"/>
    </row>
    <row r="5" spans="1:29" ht="9" customHeight="1" thickBot="1">
      <c r="A5" s="20"/>
      <c r="B5" s="1"/>
      <c r="C5" s="1"/>
      <c r="D5" s="1"/>
      <c r="E5" s="1"/>
      <c r="F5" s="1"/>
      <c r="G5" s="1"/>
      <c r="H5" s="1"/>
      <c r="I5" s="22"/>
      <c r="J5" s="1"/>
      <c r="K5" s="1"/>
      <c r="L5" s="1"/>
      <c r="M5" s="1"/>
      <c r="N5" s="1"/>
      <c r="O5" s="1"/>
      <c r="P5" s="1"/>
      <c r="Q5" s="1"/>
      <c r="R5" s="1"/>
      <c r="S5" s="1"/>
      <c r="T5" s="1">
        <v>1</v>
      </c>
      <c r="U5" s="1">
        <v>2</v>
      </c>
      <c r="V5" s="1">
        <v>3</v>
      </c>
      <c r="W5" s="1"/>
      <c r="X5" s="1"/>
      <c r="Y5" s="1"/>
      <c r="Z5" s="1"/>
      <c r="AA5" s="1"/>
      <c r="AB5" s="1"/>
      <c r="AC5" s="1"/>
    </row>
    <row r="6" spans="1:29" ht="46.9" customHeight="1" thickBot="1">
      <c r="A6" s="20"/>
      <c r="B6" s="164" t="s">
        <v>6</v>
      </c>
      <c r="C6" s="165"/>
      <c r="D6" s="165"/>
      <c r="E6" s="165"/>
      <c r="F6" s="165"/>
      <c r="G6" s="166"/>
      <c r="H6" s="1"/>
      <c r="I6" s="22"/>
      <c r="J6" s="1"/>
      <c r="K6" s="1"/>
      <c r="L6" s="1"/>
      <c r="M6" s="1"/>
      <c r="N6" s="1"/>
      <c r="O6" s="1"/>
      <c r="P6" s="1"/>
      <c r="Q6" s="1"/>
      <c r="R6" s="1"/>
      <c r="S6" s="1"/>
      <c r="T6" s="1"/>
      <c r="U6" s="1"/>
      <c r="V6" s="1"/>
      <c r="W6" s="1"/>
      <c r="X6" s="1"/>
      <c r="Y6" s="1"/>
      <c r="Z6" s="1"/>
      <c r="AA6" s="1"/>
      <c r="AB6" s="1"/>
      <c r="AC6" s="1"/>
    </row>
    <row r="7" spans="1:29" ht="52.15" customHeight="1">
      <c r="A7" s="20"/>
      <c r="B7" s="155" t="s">
        <v>7</v>
      </c>
      <c r="C7" s="155"/>
      <c r="D7" s="155"/>
      <c r="E7" s="155"/>
      <c r="F7" s="155"/>
      <c r="G7" s="155"/>
      <c r="H7" s="155"/>
      <c r="I7" s="22"/>
      <c r="J7" s="1"/>
      <c r="Q7" s="1"/>
      <c r="R7" s="57"/>
      <c r="S7" s="57"/>
      <c r="T7" s="170" t="s">
        <v>8</v>
      </c>
      <c r="U7" s="171"/>
      <c r="V7" s="172"/>
      <c r="W7" s="170" t="s">
        <v>9</v>
      </c>
      <c r="X7" s="171"/>
      <c r="Y7" s="172"/>
      <c r="Z7" s="1"/>
      <c r="AA7" s="1"/>
      <c r="AB7" s="1"/>
      <c r="AC7" s="1"/>
    </row>
    <row r="8" spans="1:29" ht="18" customHeight="1" thickBot="1">
      <c r="A8" s="20"/>
      <c r="B8" s="1"/>
      <c r="C8" s="1"/>
      <c r="D8" s="1"/>
      <c r="E8" s="1"/>
      <c r="F8" s="1"/>
      <c r="G8" s="1"/>
      <c r="H8" s="1"/>
      <c r="I8" s="22"/>
      <c r="J8" s="1"/>
      <c r="Q8" s="1"/>
      <c r="R8" s="57"/>
      <c r="S8" s="57"/>
      <c r="T8" s="173"/>
      <c r="U8" s="174"/>
      <c r="V8" s="175"/>
      <c r="W8" s="173"/>
      <c r="X8" s="174"/>
      <c r="Y8" s="175"/>
      <c r="Z8" s="1"/>
      <c r="AA8" s="1"/>
      <c r="AB8" s="1"/>
      <c r="AC8" s="1"/>
    </row>
    <row r="9" spans="1:29" ht="71.45" customHeight="1" thickBot="1">
      <c r="A9" s="20"/>
      <c r="B9" s="1"/>
      <c r="C9" s="11" t="s">
        <v>10</v>
      </c>
      <c r="D9" s="10" t="str">
        <f>T7</f>
        <v>COLUMN 1
Service to be provided to SCE in this solicitation</v>
      </c>
      <c r="E9" s="138" t="str">
        <f>W7</f>
        <v>COLUMN 2
Currently provided or intended to be Offered for Revenue outside this Solicitation</v>
      </c>
      <c r="F9" s="1"/>
      <c r="G9" s="1"/>
      <c r="H9" s="1"/>
      <c r="I9" s="22"/>
      <c r="J9" s="1"/>
      <c r="L9" s="41" t="s">
        <v>11</v>
      </c>
      <c r="M9" s="41" t="s">
        <v>12</v>
      </c>
      <c r="Q9" s="1"/>
      <c r="R9" s="57"/>
      <c r="S9" s="58" t="s">
        <v>10</v>
      </c>
      <c r="T9" s="59" t="s">
        <v>3</v>
      </c>
      <c r="U9" s="60" t="s">
        <v>4</v>
      </c>
      <c r="V9" s="61" t="s">
        <v>5</v>
      </c>
      <c r="W9" s="62" t="s">
        <v>3</v>
      </c>
      <c r="X9" s="60" t="s">
        <v>4</v>
      </c>
      <c r="Y9" s="61" t="s">
        <v>5</v>
      </c>
      <c r="Z9" s="1"/>
      <c r="AA9" s="1"/>
      <c r="AB9" s="1"/>
      <c r="AC9" s="1"/>
    </row>
    <row r="10" spans="1:29" ht="17.45" customHeight="1">
      <c r="A10" s="20"/>
      <c r="B10" s="162" t="s">
        <v>13</v>
      </c>
      <c r="C10" s="9" t="s">
        <v>14</v>
      </c>
      <c r="D10" s="115"/>
      <c r="E10" s="139"/>
      <c r="F10" s="1"/>
      <c r="G10" s="1"/>
      <c r="H10" s="1"/>
      <c r="I10" s="22"/>
      <c r="J10" s="1"/>
      <c r="K10" s="56">
        <f t="shared" ref="K10:K15" si="0">IF(M10=1,ISBLANK(E10)/1,0)</f>
        <v>1</v>
      </c>
      <c r="L10" s="50">
        <v>0</v>
      </c>
      <c r="M10" s="53">
        <v>1</v>
      </c>
      <c r="Q10" s="1"/>
      <c r="R10" s="176" t="s">
        <v>13</v>
      </c>
      <c r="S10" s="63" t="s">
        <v>14</v>
      </c>
      <c r="T10" s="64"/>
      <c r="U10" s="65"/>
      <c r="V10" s="66"/>
      <c r="W10" s="67">
        <v>1</v>
      </c>
      <c r="X10" s="68"/>
      <c r="Y10" s="69"/>
      <c r="Z10" s="1"/>
      <c r="AA10" s="1"/>
      <c r="AB10" s="1"/>
      <c r="AC10" s="1"/>
    </row>
    <row r="11" spans="1:29" ht="17.45" customHeight="1">
      <c r="A11" s="20"/>
      <c r="B11" s="163"/>
      <c r="C11" s="6" t="s">
        <v>15</v>
      </c>
      <c r="D11" s="116"/>
      <c r="E11" s="140"/>
      <c r="F11" s="1"/>
      <c r="G11" s="1"/>
      <c r="H11" s="1"/>
      <c r="I11" s="22"/>
      <c r="J11" s="1"/>
      <c r="K11" s="56">
        <f t="shared" si="0"/>
        <v>1</v>
      </c>
      <c r="L11" s="51">
        <v>0</v>
      </c>
      <c r="M11" s="54">
        <v>1</v>
      </c>
      <c r="Q11" s="1"/>
      <c r="R11" s="177"/>
      <c r="S11" s="70" t="s">
        <v>15</v>
      </c>
      <c r="T11" s="71"/>
      <c r="U11" s="72"/>
      <c r="V11" s="73"/>
      <c r="W11" s="74">
        <v>1</v>
      </c>
      <c r="X11" s="75"/>
      <c r="Y11" s="76"/>
      <c r="Z11" s="1"/>
      <c r="AA11" s="1"/>
      <c r="AB11" s="1"/>
      <c r="AC11" s="1"/>
    </row>
    <row r="12" spans="1:29" ht="17.45" customHeight="1">
      <c r="A12" s="20"/>
      <c r="B12" s="163"/>
      <c r="C12" s="6" t="s">
        <v>16</v>
      </c>
      <c r="D12" s="116"/>
      <c r="E12" s="140"/>
      <c r="F12" s="1"/>
      <c r="G12" s="1"/>
      <c r="H12" s="1"/>
      <c r="I12" s="22"/>
      <c r="J12" s="1"/>
      <c r="K12" s="56">
        <f t="shared" si="0"/>
        <v>1</v>
      </c>
      <c r="L12" s="51">
        <v>0</v>
      </c>
      <c r="M12" s="54">
        <v>1</v>
      </c>
      <c r="Q12" s="1"/>
      <c r="R12" s="177"/>
      <c r="S12" s="70" t="s">
        <v>16</v>
      </c>
      <c r="T12" s="71"/>
      <c r="U12" s="72"/>
      <c r="V12" s="73"/>
      <c r="W12" s="74">
        <v>1</v>
      </c>
      <c r="X12" s="75"/>
      <c r="Y12" s="76"/>
      <c r="Z12" s="1"/>
      <c r="AA12" s="1"/>
      <c r="AB12" s="1"/>
      <c r="AC12" s="1"/>
    </row>
    <row r="13" spans="1:29" ht="17.45" customHeight="1">
      <c r="A13" s="20"/>
      <c r="B13" s="163"/>
      <c r="C13" s="6" t="s">
        <v>17</v>
      </c>
      <c r="D13" s="116"/>
      <c r="E13" s="140"/>
      <c r="F13" s="1"/>
      <c r="G13" s="1"/>
      <c r="H13" s="1"/>
      <c r="I13" s="22"/>
      <c r="J13" s="1"/>
      <c r="K13" s="56">
        <f t="shared" si="0"/>
        <v>1</v>
      </c>
      <c r="L13" s="51">
        <v>0</v>
      </c>
      <c r="M13" s="54">
        <v>1</v>
      </c>
      <c r="Q13" s="1"/>
      <c r="R13" s="177"/>
      <c r="S13" s="70" t="s">
        <v>17</v>
      </c>
      <c r="T13" s="71"/>
      <c r="U13" s="72"/>
      <c r="V13" s="73"/>
      <c r="W13" s="74">
        <v>1</v>
      </c>
      <c r="X13" s="75"/>
      <c r="Y13" s="76"/>
      <c r="Z13" s="1"/>
      <c r="AA13" s="1"/>
      <c r="AB13" s="1"/>
      <c r="AC13" s="1"/>
    </row>
    <row r="14" spans="1:29" ht="17.45" customHeight="1" thickBot="1">
      <c r="A14" s="20"/>
      <c r="B14" s="163"/>
      <c r="C14" s="32" t="s">
        <v>18</v>
      </c>
      <c r="D14" s="117"/>
      <c r="E14" s="135"/>
      <c r="F14" s="1"/>
      <c r="G14" s="1"/>
      <c r="H14" s="1"/>
      <c r="I14" s="22"/>
      <c r="J14" s="1"/>
      <c r="K14" s="56">
        <f t="shared" si="0"/>
        <v>1</v>
      </c>
      <c r="L14" s="52">
        <v>0</v>
      </c>
      <c r="M14" s="55">
        <v>1</v>
      </c>
      <c r="Q14" s="1"/>
      <c r="R14" s="178"/>
      <c r="S14" s="77" t="s">
        <v>18</v>
      </c>
      <c r="T14" s="78"/>
      <c r="U14" s="79"/>
      <c r="V14" s="80"/>
      <c r="W14" s="81">
        <v>1</v>
      </c>
      <c r="X14" s="82"/>
      <c r="Y14" s="83"/>
      <c r="Z14" s="1"/>
      <c r="AA14" s="1"/>
      <c r="AB14" s="1"/>
      <c r="AC14" s="1"/>
    </row>
    <row r="15" spans="1:29" ht="17.45" customHeight="1">
      <c r="A15" s="20"/>
      <c r="B15" s="156" t="s">
        <v>19</v>
      </c>
      <c r="C15" s="7" t="s">
        <v>20</v>
      </c>
      <c r="D15" s="33" t="str">
        <f t="shared" ref="D15:D30" si="1">L15</f>
        <v>û</v>
      </c>
      <c r="E15" s="144"/>
      <c r="F15" s="1"/>
      <c r="G15" s="1"/>
      <c r="H15" s="1"/>
      <c r="I15" s="22"/>
      <c r="J15" s="1"/>
      <c r="K15" s="56">
        <f t="shared" si="0"/>
        <v>1</v>
      </c>
      <c r="L15" s="37" t="s">
        <v>21</v>
      </c>
      <c r="M15" s="45">
        <v>1</v>
      </c>
      <c r="R15" s="179" t="s">
        <v>19</v>
      </c>
      <c r="S15" s="84" t="s">
        <v>20</v>
      </c>
      <c r="T15" s="85" t="s">
        <v>21</v>
      </c>
      <c r="U15" s="86" t="s">
        <v>21</v>
      </c>
      <c r="V15" s="87" t="s">
        <v>21</v>
      </c>
      <c r="W15" s="64">
        <v>1</v>
      </c>
      <c r="X15" s="89">
        <v>1</v>
      </c>
      <c r="Y15" s="90">
        <v>1</v>
      </c>
      <c r="Z15" s="1"/>
      <c r="AA15" s="1"/>
      <c r="AB15" s="1"/>
      <c r="AC15" s="1"/>
    </row>
    <row r="16" spans="1:29" ht="18.600000000000001" customHeight="1">
      <c r="A16" s="20"/>
      <c r="B16" s="157"/>
      <c r="C16" s="31" t="s">
        <v>22</v>
      </c>
      <c r="D16" s="133"/>
      <c r="E16" s="133"/>
      <c r="F16" s="145"/>
      <c r="G16" s="1"/>
      <c r="H16" s="1"/>
      <c r="I16" s="22"/>
      <c r="J16" s="1">
        <f>ISBLANK(D16)/1+ISBLANK(E16)/1</f>
        <v>2</v>
      </c>
      <c r="K16" s="56">
        <f>IF(J16&gt;0,1,0)</f>
        <v>1</v>
      </c>
      <c r="L16" s="34" t="s">
        <v>21</v>
      </c>
      <c r="M16" s="42" t="str">
        <f>IF(D16="No",1,"No")</f>
        <v>No</v>
      </c>
      <c r="N16" t="str">
        <f>IF(AND(M16="No",D16="Yes"),"No","")</f>
        <v/>
      </c>
      <c r="R16" s="180"/>
      <c r="S16" s="91" t="s">
        <v>23</v>
      </c>
      <c r="T16" s="92" t="s">
        <v>21</v>
      </c>
      <c r="U16" s="93" t="s">
        <v>21</v>
      </c>
      <c r="V16" s="118" t="s">
        <v>21</v>
      </c>
      <c r="W16" s="125">
        <f>IF($D$16="no",1,0)</f>
        <v>0</v>
      </c>
      <c r="X16" s="74">
        <f t="shared" ref="X16:Y16" si="2">IF($D$16="no",1,0)</f>
        <v>0</v>
      </c>
      <c r="Y16" s="126">
        <f t="shared" si="2"/>
        <v>0</v>
      </c>
      <c r="Z16" s="1"/>
      <c r="AA16" s="1"/>
      <c r="AB16" s="1"/>
      <c r="AC16" s="1"/>
    </row>
    <row r="17" spans="1:29" ht="18.600000000000001" customHeight="1">
      <c r="A17" s="20"/>
      <c r="B17" s="157"/>
      <c r="C17" s="31" t="s">
        <v>24</v>
      </c>
      <c r="D17" s="35" t="str">
        <f t="shared" si="1"/>
        <v>ü</v>
      </c>
      <c r="E17" s="134"/>
      <c r="F17" s="145"/>
      <c r="G17" s="1"/>
      <c r="H17" s="1"/>
      <c r="I17" s="22"/>
      <c r="J17" s="1"/>
      <c r="K17" s="56">
        <f>IF(M17=1,ISBLANK(E17)/1,0)</f>
        <v>0</v>
      </c>
      <c r="L17" s="35" t="s">
        <v>25</v>
      </c>
      <c r="M17" s="43">
        <v>0</v>
      </c>
      <c r="R17" s="180"/>
      <c r="S17" s="97" t="s">
        <v>24</v>
      </c>
      <c r="T17" s="98" t="s">
        <v>25</v>
      </c>
      <c r="U17" s="93" t="s">
        <v>25</v>
      </c>
      <c r="V17" s="94" t="s">
        <v>25</v>
      </c>
      <c r="W17" s="71"/>
      <c r="X17" s="95"/>
      <c r="Y17" s="96"/>
      <c r="Z17" s="1"/>
      <c r="AA17" s="1"/>
      <c r="AB17" s="1"/>
      <c r="AC17" s="1"/>
    </row>
    <row r="18" spans="1:29" ht="18.600000000000001" customHeight="1" thickBot="1">
      <c r="A18" s="20"/>
      <c r="B18" s="158"/>
      <c r="C18" s="113" t="s">
        <v>26</v>
      </c>
      <c r="D18" s="150"/>
      <c r="E18" s="150"/>
      <c r="F18" s="145"/>
      <c r="G18" s="1"/>
      <c r="H18" s="1"/>
      <c r="I18" s="22"/>
      <c r="J18" s="1">
        <f>ISBLANK(D18)/1+ISBLANK(E18)/1</f>
        <v>2</v>
      </c>
      <c r="K18" s="56">
        <f>IF(J18&gt;0,1,0)</f>
        <v>1</v>
      </c>
      <c r="L18" s="36" t="s">
        <v>21</v>
      </c>
      <c r="M18" s="42" t="str">
        <f>IF(D18="No",1,"No")</f>
        <v>No</v>
      </c>
      <c r="N18" t="str">
        <f>IF(AND(M18="No",D18="Yes"),"No","")</f>
        <v/>
      </c>
      <c r="R18" s="181"/>
      <c r="S18" s="100" t="s">
        <v>26</v>
      </c>
      <c r="T18" s="101" t="s">
        <v>21</v>
      </c>
      <c r="U18" s="102" t="s">
        <v>21</v>
      </c>
      <c r="V18" s="103" t="s">
        <v>21</v>
      </c>
      <c r="W18" s="124">
        <f>IF($D$18="no",1,0)</f>
        <v>0</v>
      </c>
      <c r="X18" s="104">
        <f t="shared" ref="X18:Y18" si="3">IF($D$18="no",1,0)</f>
        <v>0</v>
      </c>
      <c r="Y18" s="127">
        <f t="shared" si="3"/>
        <v>0</v>
      </c>
      <c r="Z18" s="1"/>
      <c r="AA18" s="1"/>
      <c r="AB18" s="1"/>
      <c r="AC18" s="1"/>
    </row>
    <row r="19" spans="1:29" ht="18.600000000000001" customHeight="1">
      <c r="A19" s="20"/>
      <c r="B19" s="157" t="s">
        <v>27</v>
      </c>
      <c r="C19" s="12" t="s">
        <v>28</v>
      </c>
      <c r="D19" s="33" t="str">
        <f t="shared" si="1"/>
        <v>û</v>
      </c>
      <c r="E19" s="144"/>
      <c r="F19" s="1"/>
      <c r="G19" s="1"/>
      <c r="H19" s="1"/>
      <c r="I19" s="22"/>
      <c r="J19" s="1"/>
      <c r="K19" s="56">
        <f t="shared" ref="K19:K30" si="4">IF(M19=1,ISBLANK(E19)/1,0)</f>
        <v>1</v>
      </c>
      <c r="L19" s="37" t="s">
        <v>21</v>
      </c>
      <c r="M19" s="45">
        <v>1</v>
      </c>
      <c r="R19" s="179" t="s">
        <v>27</v>
      </c>
      <c r="S19" s="107" t="s">
        <v>28</v>
      </c>
      <c r="T19" s="85" t="s">
        <v>21</v>
      </c>
      <c r="U19" s="86" t="s">
        <v>21</v>
      </c>
      <c r="V19" s="87" t="s">
        <v>21</v>
      </c>
      <c r="W19" s="67">
        <v>1</v>
      </c>
      <c r="X19" s="108">
        <v>1</v>
      </c>
      <c r="Y19" s="90">
        <v>1</v>
      </c>
      <c r="Z19" s="1"/>
      <c r="AA19" s="1"/>
      <c r="AB19" s="1"/>
      <c r="AC19" s="1"/>
    </row>
    <row r="20" spans="1:29" ht="18.600000000000001" customHeight="1">
      <c r="A20" s="20"/>
      <c r="B20" s="157"/>
      <c r="C20" s="31" t="s">
        <v>29</v>
      </c>
      <c r="D20" s="34" t="str">
        <f t="shared" si="1"/>
        <v>û</v>
      </c>
      <c r="E20" s="133"/>
      <c r="F20" s="1"/>
      <c r="G20" s="1"/>
      <c r="H20" s="1"/>
      <c r="I20" s="22"/>
      <c r="J20" s="1"/>
      <c r="K20" s="56">
        <f t="shared" si="4"/>
        <v>1</v>
      </c>
      <c r="L20" s="34" t="s">
        <v>21</v>
      </c>
      <c r="M20" s="42">
        <v>1</v>
      </c>
      <c r="R20" s="180"/>
      <c r="S20" s="97" t="s">
        <v>29</v>
      </c>
      <c r="T20" s="92" t="s">
        <v>21</v>
      </c>
      <c r="U20" s="93" t="s">
        <v>21</v>
      </c>
      <c r="V20" s="94" t="s">
        <v>25</v>
      </c>
      <c r="W20" s="99">
        <v>1</v>
      </c>
      <c r="X20" s="95">
        <v>1</v>
      </c>
      <c r="Y20" s="96"/>
      <c r="Z20" s="1"/>
      <c r="AA20" s="1"/>
      <c r="AB20" s="1"/>
      <c r="AC20" s="1"/>
    </row>
    <row r="21" spans="1:29" ht="17.45" customHeight="1">
      <c r="A21" s="20"/>
      <c r="B21" s="157"/>
      <c r="C21" s="31" t="s">
        <v>30</v>
      </c>
      <c r="D21" s="34" t="str">
        <f t="shared" si="1"/>
        <v>û</v>
      </c>
      <c r="E21" s="133"/>
      <c r="F21" s="1"/>
      <c r="G21" s="1"/>
      <c r="H21" s="1"/>
      <c r="I21" s="22"/>
      <c r="J21" s="1"/>
      <c r="K21" s="56">
        <f t="shared" si="4"/>
        <v>1</v>
      </c>
      <c r="L21" s="34" t="s">
        <v>21</v>
      </c>
      <c r="M21" s="42">
        <v>1</v>
      </c>
      <c r="R21" s="180"/>
      <c r="S21" s="97" t="s">
        <v>30</v>
      </c>
      <c r="T21" s="92" t="s">
        <v>21</v>
      </c>
      <c r="U21" s="93" t="s">
        <v>21</v>
      </c>
      <c r="V21" s="94" t="s">
        <v>25</v>
      </c>
      <c r="W21" s="99">
        <v>1</v>
      </c>
      <c r="X21" s="95">
        <v>1</v>
      </c>
      <c r="Y21" s="96"/>
      <c r="Z21" s="1"/>
      <c r="AA21" s="1"/>
      <c r="AB21" s="1"/>
      <c r="AC21" s="1"/>
    </row>
    <row r="22" spans="1:29" ht="17.45" customHeight="1">
      <c r="A22" s="20"/>
      <c r="B22" s="157"/>
      <c r="C22" s="31" t="s">
        <v>24</v>
      </c>
      <c r="D22" s="34" t="str">
        <f t="shared" si="1"/>
        <v>û</v>
      </c>
      <c r="E22" s="133"/>
      <c r="F22" s="1"/>
      <c r="G22" s="1"/>
      <c r="H22" s="1"/>
      <c r="I22" s="22"/>
      <c r="J22" s="1"/>
      <c r="K22" s="56">
        <f t="shared" si="4"/>
        <v>1</v>
      </c>
      <c r="L22" s="39" t="s">
        <v>21</v>
      </c>
      <c r="M22" s="46">
        <v>1</v>
      </c>
      <c r="R22" s="180"/>
      <c r="S22" s="97" t="s">
        <v>24</v>
      </c>
      <c r="T22" s="119" t="s">
        <v>21</v>
      </c>
      <c r="U22" s="120" t="s">
        <v>21</v>
      </c>
      <c r="V22" s="121" t="s">
        <v>25</v>
      </c>
      <c r="W22" s="99">
        <v>1</v>
      </c>
      <c r="X22" s="95">
        <v>1</v>
      </c>
      <c r="Y22" s="96"/>
      <c r="Z22" s="1"/>
      <c r="AA22" s="1"/>
      <c r="AB22" s="1"/>
      <c r="AC22" s="1"/>
    </row>
    <row r="23" spans="1:29" ht="17.45" customHeight="1" thickBot="1">
      <c r="A23" s="20"/>
      <c r="B23" s="157"/>
      <c r="C23" s="12" t="s">
        <v>31</v>
      </c>
      <c r="D23" s="36" t="str">
        <f t="shared" si="1"/>
        <v>û</v>
      </c>
      <c r="E23" s="135"/>
      <c r="F23" s="1"/>
      <c r="G23" s="1"/>
      <c r="H23" s="1"/>
      <c r="I23" s="22"/>
      <c r="J23" s="1"/>
      <c r="K23" s="56">
        <f t="shared" si="4"/>
        <v>1</v>
      </c>
      <c r="L23" s="38" t="s">
        <v>21</v>
      </c>
      <c r="M23" s="47">
        <v>1</v>
      </c>
      <c r="R23" s="181"/>
      <c r="S23" s="100" t="s">
        <v>31</v>
      </c>
      <c r="T23" s="122" t="s">
        <v>21</v>
      </c>
      <c r="U23" s="123" t="s">
        <v>21</v>
      </c>
      <c r="V23" s="141" t="s">
        <v>21</v>
      </c>
      <c r="W23" s="110">
        <v>1</v>
      </c>
      <c r="X23" s="105">
        <v>1</v>
      </c>
      <c r="Y23" s="106">
        <v>1</v>
      </c>
      <c r="Z23" s="1"/>
      <c r="AA23" s="1"/>
      <c r="AB23" s="1"/>
      <c r="AC23" s="1"/>
    </row>
    <row r="24" spans="1:29" ht="17.45" customHeight="1">
      <c r="A24" s="20"/>
      <c r="B24" s="160" t="s">
        <v>32</v>
      </c>
      <c r="C24" s="142" t="s">
        <v>33</v>
      </c>
      <c r="D24" s="33" t="str">
        <f t="shared" si="1"/>
        <v>ü</v>
      </c>
      <c r="E24" s="146"/>
      <c r="F24" s="1"/>
      <c r="G24" s="1"/>
      <c r="H24" s="1"/>
      <c r="I24" s="22"/>
      <c r="J24" s="1"/>
      <c r="K24" s="56">
        <f t="shared" si="4"/>
        <v>0</v>
      </c>
      <c r="L24" s="33" t="s">
        <v>25</v>
      </c>
      <c r="M24" s="40">
        <v>0</v>
      </c>
      <c r="R24" s="188" t="s">
        <v>32</v>
      </c>
      <c r="S24" s="107" t="s">
        <v>33</v>
      </c>
      <c r="T24" s="85" t="s">
        <v>25</v>
      </c>
      <c r="U24" s="86" t="s">
        <v>21</v>
      </c>
      <c r="V24" s="87" t="s">
        <v>25</v>
      </c>
      <c r="W24" s="88"/>
      <c r="X24" s="89">
        <v>1</v>
      </c>
      <c r="Y24" s="90"/>
      <c r="Z24" s="1"/>
      <c r="AA24" s="1"/>
      <c r="AB24" s="1"/>
      <c r="AC24" s="1"/>
    </row>
    <row r="25" spans="1:29" ht="17.45" customHeight="1">
      <c r="A25" s="20"/>
      <c r="B25" s="159"/>
      <c r="C25" s="6" t="s">
        <v>34</v>
      </c>
      <c r="D25" s="39" t="str">
        <f t="shared" si="1"/>
        <v>ü</v>
      </c>
      <c r="E25" s="134"/>
      <c r="F25" s="1"/>
      <c r="G25" s="1"/>
      <c r="H25" s="1"/>
      <c r="I25" s="22"/>
      <c r="J25" s="1"/>
      <c r="K25" s="56">
        <f t="shared" si="4"/>
        <v>0</v>
      </c>
      <c r="L25" s="39" t="s">
        <v>25</v>
      </c>
      <c r="M25" s="46">
        <v>0</v>
      </c>
      <c r="R25" s="189"/>
      <c r="S25" s="97" t="s">
        <v>34</v>
      </c>
      <c r="T25" s="109" t="s">
        <v>25</v>
      </c>
      <c r="U25" s="93" t="s">
        <v>21</v>
      </c>
      <c r="V25" s="94" t="s">
        <v>25</v>
      </c>
      <c r="W25" s="99"/>
      <c r="X25" s="95">
        <v>1</v>
      </c>
      <c r="Y25" s="96"/>
      <c r="Z25" s="1"/>
      <c r="AA25" s="1"/>
      <c r="AB25" s="1"/>
      <c r="AC25" s="1"/>
    </row>
    <row r="26" spans="1:29" ht="17.45" customHeight="1">
      <c r="A26" s="20"/>
      <c r="B26" s="159"/>
      <c r="C26" s="6" t="s">
        <v>35</v>
      </c>
      <c r="D26" s="39" t="str">
        <f t="shared" si="1"/>
        <v>ü</v>
      </c>
      <c r="E26" s="134"/>
      <c r="F26" s="1"/>
      <c r="G26" s="1"/>
      <c r="H26" s="1"/>
      <c r="I26" s="22"/>
      <c r="J26" s="1"/>
      <c r="K26" s="56">
        <f t="shared" si="4"/>
        <v>0</v>
      </c>
      <c r="L26" s="39" t="s">
        <v>25</v>
      </c>
      <c r="M26" s="46">
        <v>0</v>
      </c>
      <c r="R26" s="189"/>
      <c r="S26" s="97" t="s">
        <v>35</v>
      </c>
      <c r="T26" s="109" t="s">
        <v>25</v>
      </c>
      <c r="U26" s="93" t="s">
        <v>21</v>
      </c>
      <c r="V26" s="94" t="s">
        <v>25</v>
      </c>
      <c r="W26" s="99"/>
      <c r="X26" s="95">
        <v>1</v>
      </c>
      <c r="Y26" s="96"/>
      <c r="Z26" s="1"/>
      <c r="AA26" s="1"/>
      <c r="AB26" s="1"/>
      <c r="AC26" s="1"/>
    </row>
    <row r="27" spans="1:29" ht="17.45" customHeight="1" thickBot="1">
      <c r="A27" s="20"/>
      <c r="B27" s="161"/>
      <c r="C27" s="143" t="s">
        <v>36</v>
      </c>
      <c r="D27" s="36" t="str">
        <f t="shared" si="1"/>
        <v>ü</v>
      </c>
      <c r="E27" s="147"/>
      <c r="F27" s="1"/>
      <c r="G27" s="1"/>
      <c r="H27" s="1"/>
      <c r="I27" s="22"/>
      <c r="J27" s="1"/>
      <c r="K27" s="56">
        <f t="shared" si="4"/>
        <v>0</v>
      </c>
      <c r="L27" s="36" t="s">
        <v>25</v>
      </c>
      <c r="M27" s="44">
        <v>0</v>
      </c>
      <c r="R27" s="190"/>
      <c r="S27" s="100" t="s">
        <v>36</v>
      </c>
      <c r="T27" s="101" t="s">
        <v>25</v>
      </c>
      <c r="U27" s="102" t="s">
        <v>21</v>
      </c>
      <c r="V27" s="103" t="s">
        <v>25</v>
      </c>
      <c r="W27" s="104"/>
      <c r="X27" s="105">
        <v>1</v>
      </c>
      <c r="Y27" s="106"/>
      <c r="Z27" s="1"/>
      <c r="AA27" s="1"/>
      <c r="AB27" s="1"/>
      <c r="AC27" s="1"/>
    </row>
    <row r="28" spans="1:29" ht="17.45" customHeight="1">
      <c r="A28" s="20"/>
      <c r="B28" s="159" t="s">
        <v>37</v>
      </c>
      <c r="C28" s="114" t="s">
        <v>38</v>
      </c>
      <c r="D28" s="13" t="str">
        <f t="shared" si="1"/>
        <v>ü</v>
      </c>
      <c r="E28" s="148"/>
      <c r="F28" s="1"/>
      <c r="G28" s="1"/>
      <c r="H28" s="1"/>
      <c r="I28" s="22"/>
      <c r="J28" s="1"/>
      <c r="K28" s="56">
        <f t="shared" si="4"/>
        <v>0</v>
      </c>
      <c r="L28" s="13" t="s">
        <v>25</v>
      </c>
      <c r="M28" s="48">
        <v>0</v>
      </c>
      <c r="R28" s="188" t="s">
        <v>37</v>
      </c>
      <c r="S28" s="107" t="s">
        <v>38</v>
      </c>
      <c r="T28" s="85" t="s">
        <v>25</v>
      </c>
      <c r="U28" s="86" t="s">
        <v>25</v>
      </c>
      <c r="V28" s="87" t="s">
        <v>25</v>
      </c>
      <c r="W28" s="88"/>
      <c r="X28" s="89"/>
      <c r="Y28" s="90"/>
      <c r="Z28" s="1"/>
      <c r="AA28" s="1"/>
      <c r="AB28" s="1"/>
      <c r="AC28" s="1"/>
    </row>
    <row r="29" spans="1:29" ht="17.45" customHeight="1" thickBot="1">
      <c r="A29" s="20"/>
      <c r="B29" s="157"/>
      <c r="C29" s="31" t="s">
        <v>39</v>
      </c>
      <c r="D29" s="5" t="str">
        <f t="shared" si="1"/>
        <v>ü</v>
      </c>
      <c r="E29" s="134"/>
      <c r="F29" s="1"/>
      <c r="G29" s="1"/>
      <c r="H29" s="1"/>
      <c r="I29" s="22"/>
      <c r="J29" s="1"/>
      <c r="K29" s="56">
        <f t="shared" si="4"/>
        <v>0</v>
      </c>
      <c r="L29" s="5" t="s">
        <v>25</v>
      </c>
      <c r="M29" s="49">
        <v>0</v>
      </c>
      <c r="R29" s="180"/>
      <c r="S29" s="97" t="s">
        <v>39</v>
      </c>
      <c r="T29" s="109" t="s">
        <v>25</v>
      </c>
      <c r="U29" s="93" t="s">
        <v>25</v>
      </c>
      <c r="V29" s="94" t="s">
        <v>25</v>
      </c>
      <c r="W29" s="99"/>
      <c r="X29" s="95"/>
      <c r="Y29" s="96"/>
      <c r="Z29" s="1"/>
      <c r="AA29" s="1"/>
      <c r="AB29" s="1"/>
      <c r="AC29" s="1"/>
    </row>
    <row r="30" spans="1:29" ht="17.45" customHeight="1" thickBot="1">
      <c r="A30" s="20"/>
      <c r="B30" s="158"/>
      <c r="C30" s="12" t="s">
        <v>40</v>
      </c>
      <c r="D30" s="3" t="str">
        <f t="shared" si="1"/>
        <v>ü</v>
      </c>
      <c r="E30" s="149"/>
      <c r="F30" s="1"/>
      <c r="G30" s="1"/>
      <c r="H30" s="1"/>
      <c r="I30" s="22"/>
      <c r="J30" s="1"/>
      <c r="K30" s="56">
        <f t="shared" si="4"/>
        <v>0</v>
      </c>
      <c r="L30" s="3" t="s">
        <v>25</v>
      </c>
      <c r="M30" s="40">
        <v>0</v>
      </c>
      <c r="R30" s="181"/>
      <c r="S30" s="84" t="s">
        <v>40</v>
      </c>
      <c r="T30" s="101" t="s">
        <v>25</v>
      </c>
      <c r="U30" s="102" t="s">
        <v>25</v>
      </c>
      <c r="V30" s="103" t="s">
        <v>25</v>
      </c>
      <c r="W30" s="104"/>
      <c r="X30" s="105"/>
      <c r="Y30" s="106"/>
      <c r="Z30" s="1"/>
      <c r="AA30" s="1"/>
      <c r="AB30" s="1"/>
      <c r="AC30" s="1"/>
    </row>
    <row r="31" spans="1:29" ht="43.15" customHeight="1" thickBot="1">
      <c r="A31" s="20"/>
      <c r="B31" s="14" t="s">
        <v>41</v>
      </c>
      <c r="C31" s="15" t="s">
        <v>42</v>
      </c>
      <c r="D31" s="136"/>
      <c r="E31" s="136"/>
      <c r="F31" s="1"/>
      <c r="G31" s="1"/>
      <c r="H31" s="1"/>
      <c r="I31" s="22"/>
      <c r="J31" s="1"/>
      <c r="Q31" s="2"/>
      <c r="R31" s="111" t="s">
        <v>41</v>
      </c>
      <c r="S31" s="112" t="s">
        <v>42</v>
      </c>
      <c r="T31" s="191" t="s">
        <v>43</v>
      </c>
      <c r="U31" s="192"/>
      <c r="V31" s="193"/>
      <c r="W31" s="167" t="s">
        <v>43</v>
      </c>
      <c r="X31" s="168"/>
      <c r="Y31" s="169"/>
      <c r="Z31" s="1"/>
      <c r="AA31" s="1"/>
      <c r="AB31" s="1"/>
      <c r="AC31" s="1"/>
    </row>
    <row r="32" spans="1:29">
      <c r="A32" s="20"/>
      <c r="B32" s="1"/>
      <c r="C32" s="4"/>
      <c r="D32" s="1"/>
      <c r="E32" s="1"/>
      <c r="F32" s="1"/>
      <c r="G32" s="1"/>
      <c r="H32" s="1"/>
      <c r="I32" s="22"/>
      <c r="J32" s="1"/>
      <c r="K32" s="1"/>
      <c r="L32" s="1"/>
      <c r="M32" s="1"/>
      <c r="N32" s="1"/>
      <c r="O32" s="1"/>
      <c r="P32" s="1"/>
      <c r="Q32" s="1"/>
      <c r="R32" s="1"/>
      <c r="S32" s="1"/>
      <c r="T32" s="1"/>
      <c r="U32" s="1"/>
      <c r="V32" s="1"/>
      <c r="W32" s="1"/>
      <c r="X32" s="1"/>
      <c r="Y32" s="1"/>
      <c r="Z32" s="1"/>
      <c r="AA32" s="1"/>
      <c r="AB32" s="1"/>
      <c r="AC32" s="1"/>
    </row>
    <row r="33" spans="1:29" ht="13.9" customHeight="1">
      <c r="A33" s="20"/>
      <c r="B33" s="130"/>
      <c r="C33" s="24" t="s">
        <v>44</v>
      </c>
      <c r="D33" s="1"/>
      <c r="E33" s="1"/>
      <c r="F33" s="1"/>
      <c r="G33" s="1"/>
      <c r="H33" s="1"/>
      <c r="I33" s="22"/>
      <c r="J33" s="1"/>
      <c r="K33" s="1"/>
      <c r="L33" s="1"/>
      <c r="M33" s="1"/>
      <c r="N33" s="1"/>
      <c r="O33" s="1"/>
      <c r="P33" s="1"/>
      <c r="Q33" s="1"/>
      <c r="R33" s="29"/>
      <c r="S33" s="24" t="s">
        <v>44</v>
      </c>
      <c r="T33" s="1"/>
      <c r="U33" s="1"/>
      <c r="V33" s="1"/>
      <c r="W33" s="1"/>
      <c r="X33" s="1"/>
      <c r="Y33" s="1"/>
      <c r="Z33" s="1"/>
      <c r="AA33" s="1"/>
      <c r="AB33" s="1"/>
      <c r="AC33" s="1"/>
    </row>
    <row r="34" spans="1:29" ht="13.9" customHeight="1">
      <c r="A34" s="20"/>
      <c r="B34" s="2" t="s">
        <v>25</v>
      </c>
      <c r="C34" s="4" t="s">
        <v>45</v>
      </c>
      <c r="D34" s="1"/>
      <c r="E34" s="1"/>
      <c r="F34" s="1"/>
      <c r="G34" s="1"/>
      <c r="H34" s="1"/>
      <c r="I34" s="22"/>
      <c r="J34" s="1"/>
      <c r="K34" s="1"/>
      <c r="L34" s="1"/>
      <c r="M34" s="1"/>
      <c r="N34" s="1"/>
      <c r="O34" s="1"/>
      <c r="P34" s="1"/>
      <c r="Q34" s="1"/>
      <c r="R34" s="2" t="s">
        <v>25</v>
      </c>
      <c r="S34" s="4" t="s">
        <v>45</v>
      </c>
      <c r="T34" s="1"/>
      <c r="U34" s="1"/>
      <c r="V34" s="1"/>
      <c r="W34" s="1"/>
      <c r="X34" s="1"/>
      <c r="Y34" s="1"/>
      <c r="Z34" s="1"/>
      <c r="AA34" s="1"/>
      <c r="AB34" s="1"/>
      <c r="AC34" s="1"/>
    </row>
    <row r="35" spans="1:29" ht="13.9" customHeight="1">
      <c r="A35" s="20"/>
      <c r="B35" s="2" t="s">
        <v>21</v>
      </c>
      <c r="C35" s="4" t="s">
        <v>46</v>
      </c>
      <c r="D35" s="1"/>
      <c r="E35" s="1"/>
      <c r="F35" s="1"/>
      <c r="G35" s="1"/>
      <c r="H35" s="1"/>
      <c r="I35" s="22"/>
      <c r="J35" s="1"/>
      <c r="K35" s="1"/>
      <c r="L35" s="1"/>
      <c r="M35" s="1"/>
      <c r="N35" s="1"/>
      <c r="O35" s="1"/>
      <c r="P35" s="1"/>
      <c r="Q35" s="1"/>
      <c r="R35" s="2" t="s">
        <v>21</v>
      </c>
      <c r="S35" s="4" t="s">
        <v>46</v>
      </c>
      <c r="T35" s="1"/>
      <c r="U35" s="1"/>
      <c r="V35" s="1"/>
      <c r="W35" s="1"/>
      <c r="X35" s="1"/>
      <c r="Y35" s="1"/>
      <c r="Z35" s="1"/>
      <c r="AA35" s="1"/>
      <c r="AB35" s="1"/>
      <c r="AC35" s="1"/>
    </row>
    <row r="36" spans="1:29">
      <c r="A36" s="20"/>
      <c r="B36" s="137"/>
      <c r="C36" s="4" t="s">
        <v>47</v>
      </c>
      <c r="D36" s="1"/>
      <c r="E36" s="1"/>
      <c r="F36" s="1"/>
      <c r="G36" s="1"/>
      <c r="H36" s="1"/>
      <c r="I36" s="22"/>
      <c r="J36" s="1"/>
      <c r="K36" s="1"/>
      <c r="L36" s="1"/>
      <c r="M36" s="1"/>
      <c r="N36" s="1"/>
      <c r="O36" s="1"/>
      <c r="P36" s="1"/>
      <c r="Q36" s="1"/>
      <c r="R36" s="30"/>
      <c r="S36" s="4" t="s">
        <v>47</v>
      </c>
      <c r="T36" s="1"/>
      <c r="U36" s="1"/>
      <c r="V36" s="1"/>
      <c r="W36" s="1"/>
      <c r="X36" s="1"/>
      <c r="Y36" s="1"/>
      <c r="Z36" s="1"/>
      <c r="AA36" s="1"/>
      <c r="AB36" s="1"/>
      <c r="AC36" s="1"/>
    </row>
    <row r="37" spans="1:29">
      <c r="A37" s="20"/>
      <c r="B37" s="129"/>
      <c r="C37" s="4" t="s">
        <v>48</v>
      </c>
      <c r="D37" s="1"/>
      <c r="E37" s="1"/>
      <c r="F37" s="1"/>
      <c r="G37" s="1"/>
      <c r="H37" s="1"/>
      <c r="I37" s="22"/>
      <c r="J37" s="1"/>
      <c r="K37" s="1"/>
      <c r="L37" s="1"/>
      <c r="M37" s="1"/>
      <c r="N37" s="1"/>
      <c r="O37" s="1"/>
      <c r="P37" s="1"/>
      <c r="Q37" s="1"/>
      <c r="R37" s="128"/>
      <c r="S37" s="4"/>
      <c r="T37" s="1"/>
      <c r="U37" s="1"/>
      <c r="V37" s="1"/>
      <c r="W37" s="1"/>
      <c r="X37" s="1"/>
      <c r="Y37" s="1"/>
      <c r="Z37" s="1"/>
      <c r="AA37" s="1"/>
      <c r="AB37" s="1"/>
      <c r="AC37" s="1"/>
    </row>
    <row r="38" spans="1:29">
      <c r="A38" s="20"/>
      <c r="B38" s="1"/>
      <c r="C38" s="4"/>
      <c r="D38" s="1"/>
      <c r="E38" s="1"/>
      <c r="F38" s="1"/>
      <c r="G38" s="1"/>
      <c r="H38" s="1"/>
      <c r="I38" s="22"/>
      <c r="J38" s="1"/>
      <c r="K38" s="1"/>
      <c r="L38" s="1"/>
      <c r="M38" s="1"/>
      <c r="N38" s="1"/>
      <c r="O38" s="1"/>
      <c r="P38" s="1"/>
      <c r="Q38" s="1"/>
      <c r="R38" s="1"/>
      <c r="S38" s="1"/>
      <c r="T38" s="1"/>
      <c r="U38" s="1"/>
      <c r="V38" s="1"/>
      <c r="W38" s="1"/>
      <c r="X38" s="1"/>
      <c r="Y38" s="1"/>
      <c r="Z38" s="1"/>
      <c r="AA38" s="1"/>
      <c r="AB38" s="1"/>
      <c r="AC38" s="1"/>
    </row>
    <row r="39" spans="1:29" ht="32.450000000000003" customHeight="1">
      <c r="A39" s="20"/>
      <c r="B39" s="182" t="s">
        <v>49</v>
      </c>
      <c r="C39" s="183"/>
      <c r="D39" s="183"/>
      <c r="E39" s="183"/>
      <c r="F39" s="183"/>
      <c r="G39" s="183"/>
      <c r="H39" s="184"/>
      <c r="I39" s="22"/>
      <c r="J39" s="1"/>
      <c r="K39" s="1"/>
      <c r="L39" s="1"/>
      <c r="M39" s="1"/>
      <c r="N39" s="1"/>
      <c r="O39" s="1"/>
      <c r="P39" s="1"/>
      <c r="Q39" s="1"/>
      <c r="R39" s="1"/>
      <c r="S39" s="1"/>
      <c r="T39" s="1"/>
      <c r="U39" s="1"/>
      <c r="V39" s="1"/>
      <c r="W39" s="1"/>
      <c r="X39" s="1"/>
      <c r="Y39" s="1"/>
      <c r="Z39" s="1"/>
      <c r="AA39" s="1"/>
      <c r="AB39" s="1"/>
      <c r="AC39" s="1"/>
    </row>
    <row r="40" spans="1:29" ht="32.450000000000003" hidden="1" customHeight="1">
      <c r="A40" s="20"/>
      <c r="B40" s="185"/>
      <c r="C40" s="186"/>
      <c r="D40" s="186"/>
      <c r="E40" s="186"/>
      <c r="F40" s="186"/>
      <c r="G40" s="186"/>
      <c r="H40" s="187"/>
      <c r="I40" s="22"/>
      <c r="J40" s="1"/>
      <c r="K40" s="1"/>
      <c r="L40" s="1"/>
      <c r="M40" s="1"/>
      <c r="N40" s="1"/>
      <c r="O40" s="1"/>
      <c r="P40" s="1"/>
      <c r="Q40" s="1"/>
      <c r="R40" s="1"/>
      <c r="S40" s="1"/>
      <c r="T40" s="1"/>
      <c r="U40" s="1"/>
      <c r="V40" s="1"/>
      <c r="W40" s="1"/>
      <c r="X40" s="1"/>
      <c r="Y40" s="1"/>
      <c r="Z40" s="1"/>
      <c r="AA40" s="1"/>
      <c r="AB40" s="1"/>
      <c r="AC40" s="1"/>
    </row>
    <row r="41" spans="1:29" ht="15.6" customHeight="1">
      <c r="A41" s="25"/>
      <c r="B41" s="26"/>
      <c r="C41" s="27"/>
      <c r="D41" s="26"/>
      <c r="E41" s="26"/>
      <c r="F41" s="26"/>
      <c r="G41" s="26"/>
      <c r="H41" s="26"/>
      <c r="I41" s="28"/>
      <c r="J41" s="1"/>
      <c r="K41" s="1"/>
      <c r="L41" s="1"/>
      <c r="M41" s="1"/>
      <c r="N41" s="1"/>
      <c r="O41" s="1"/>
      <c r="P41" s="1"/>
      <c r="Q41" s="1"/>
      <c r="R41" s="1"/>
      <c r="S41" s="1"/>
      <c r="T41" s="1"/>
      <c r="U41" s="1"/>
      <c r="V41" s="1"/>
      <c r="W41" s="1"/>
      <c r="X41" s="1"/>
      <c r="Y41" s="1"/>
      <c r="Z41" s="1"/>
      <c r="AA41" s="1"/>
      <c r="AB41" s="1"/>
      <c r="AC41" s="1"/>
    </row>
    <row r="42" spans="1:29" hidden="1">
      <c r="A42" s="1"/>
      <c r="B42" s="1"/>
      <c r="C42" s="4"/>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idden="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idden="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idden="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idden="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idden="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idden="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idden="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idden="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idden="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idden="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idden="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idden="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idden="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idden="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idden="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idden="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idden="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idden="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idden="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idden="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idden="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idden="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idden="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idden="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idden="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idden="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idden="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idden="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idden="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idden="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idden="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idden="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idden="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idden="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idden="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idden="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idden="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idden="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idden="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idden="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idden="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idden="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idden="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idden="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idden="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idden="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idden="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idden="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idden="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idden="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idden="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idden="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idden="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idden="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idden="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idden="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idden="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idden="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idden="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idden="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idden="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idden="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idden="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idden="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idden="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idden="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idden="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idden="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idden="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idden="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idden="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idden="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idden="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idden="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idden="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idden="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idden="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idden="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idden="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idden="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idden="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idden="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idden="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idden="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idden="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idden="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idden="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idden="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idden="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idden="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idden="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idden="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idden="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idden="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idden="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idden="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idden="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idden="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idden="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idden="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idden="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idden="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idden="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idden="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idden="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idden="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idden="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idden="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idden="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idden="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idden="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idden="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idden="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idden="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idden="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idden="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idden="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idden="1"/>
    <row r="161" hidden="1"/>
  </sheetData>
  <sheetProtection algorithmName="SHA-512" hashValue="/2qyi2Kbd+f4goBFMGOR8p+UFQRPrG3pb8MoOggUdu2zNReiztm3v84JLtufQ8KErmiIatx3t6LR6gBXWHH6FA==" saltValue="UonwNpycMk1fdr1abwsqvA==" spinCount="100000" sheet="1" objects="1" scenarios="1"/>
  <mergeCells count="19">
    <mergeCell ref="B39:H39"/>
    <mergeCell ref="B40:H40"/>
    <mergeCell ref="R24:R27"/>
    <mergeCell ref="R28:R30"/>
    <mergeCell ref="T31:V31"/>
    <mergeCell ref="W31:Y31"/>
    <mergeCell ref="T7:V8"/>
    <mergeCell ref="W7:Y8"/>
    <mergeCell ref="R10:R14"/>
    <mergeCell ref="R15:R18"/>
    <mergeCell ref="R19:R23"/>
    <mergeCell ref="C2:H3"/>
    <mergeCell ref="B15:B18"/>
    <mergeCell ref="B19:B23"/>
    <mergeCell ref="B28:B30"/>
    <mergeCell ref="B24:B27"/>
    <mergeCell ref="B10:B14"/>
    <mergeCell ref="B6:G6"/>
    <mergeCell ref="B7:H7"/>
  </mergeCells>
  <conditionalFormatting sqref="R10:S14">
    <cfRule type="expression" dxfId="142" priority="57">
      <formula>#REF!&lt;&gt;1</formula>
    </cfRule>
  </conditionalFormatting>
  <conditionalFormatting sqref="E19">
    <cfRule type="expression" dxfId="141" priority="54">
      <formula>$M$19=0</formula>
    </cfRule>
  </conditionalFormatting>
  <conditionalFormatting sqref="E23">
    <cfRule type="expression" dxfId="140" priority="53">
      <formula>$M$23=0</formula>
    </cfRule>
  </conditionalFormatting>
  <conditionalFormatting sqref="E24">
    <cfRule type="expression" dxfId="139" priority="52">
      <formula>$M$24=0</formula>
    </cfRule>
  </conditionalFormatting>
  <conditionalFormatting sqref="D10">
    <cfRule type="expression" dxfId="138" priority="51">
      <formula>L10=0</formula>
    </cfRule>
  </conditionalFormatting>
  <conditionalFormatting sqref="D11">
    <cfRule type="expression" dxfId="137" priority="50">
      <formula>$L$11=0</formula>
    </cfRule>
  </conditionalFormatting>
  <conditionalFormatting sqref="D12">
    <cfRule type="expression" dxfId="136" priority="49">
      <formula>$L$12=0</formula>
    </cfRule>
  </conditionalFormatting>
  <conditionalFormatting sqref="D13">
    <cfRule type="expression" dxfId="135" priority="48">
      <formula>$L$13=0</formula>
    </cfRule>
  </conditionalFormatting>
  <conditionalFormatting sqref="D14">
    <cfRule type="expression" dxfId="134" priority="47">
      <formula>$L$14=0</formula>
    </cfRule>
  </conditionalFormatting>
  <conditionalFormatting sqref="E10">
    <cfRule type="expression" dxfId="133" priority="46">
      <formula>$M$10=0</formula>
    </cfRule>
  </conditionalFormatting>
  <conditionalFormatting sqref="E11">
    <cfRule type="expression" dxfId="132" priority="45">
      <formula>$M$11=0</formula>
    </cfRule>
  </conditionalFormatting>
  <conditionalFormatting sqref="E12">
    <cfRule type="expression" dxfId="131" priority="44">
      <formula>$M$12=0</formula>
    </cfRule>
  </conditionalFormatting>
  <conditionalFormatting sqref="E13">
    <cfRule type="expression" dxfId="130" priority="43">
      <formula>$M$13=0</formula>
    </cfRule>
  </conditionalFormatting>
  <conditionalFormatting sqref="E14">
    <cfRule type="expression" dxfId="129" priority="42">
      <formula>$M$14=0</formula>
    </cfRule>
  </conditionalFormatting>
  <conditionalFormatting sqref="E17">
    <cfRule type="expression" dxfId="128" priority="39">
      <formula>$M$17=0</formula>
    </cfRule>
  </conditionalFormatting>
  <conditionalFormatting sqref="E20">
    <cfRule type="expression" dxfId="127" priority="37">
      <formula>$M$20=0</formula>
    </cfRule>
  </conditionalFormatting>
  <conditionalFormatting sqref="E21">
    <cfRule type="expression" dxfId="126" priority="36">
      <formula>$M$21=0</formula>
    </cfRule>
  </conditionalFormatting>
  <conditionalFormatting sqref="E25">
    <cfRule type="expression" dxfId="125" priority="32">
      <formula>$M$25=0</formula>
    </cfRule>
  </conditionalFormatting>
  <conditionalFormatting sqref="E26">
    <cfRule type="expression" dxfId="124" priority="31">
      <formula>$M$26=0</formula>
    </cfRule>
  </conditionalFormatting>
  <conditionalFormatting sqref="E27">
    <cfRule type="expression" dxfId="123" priority="30">
      <formula>$M$27=0</formula>
    </cfRule>
  </conditionalFormatting>
  <conditionalFormatting sqref="E15">
    <cfRule type="expression" dxfId="122" priority="28">
      <formula>$M$15=0</formula>
    </cfRule>
  </conditionalFormatting>
  <conditionalFormatting sqref="E22">
    <cfRule type="expression" dxfId="121" priority="27">
      <formula>$M$22=0</formula>
    </cfRule>
  </conditionalFormatting>
  <conditionalFormatting sqref="D10:E31">
    <cfRule type="expression" dxfId="120" priority="24">
      <formula>$L$1=0</formula>
    </cfRule>
  </conditionalFormatting>
  <conditionalFormatting sqref="C2:H3">
    <cfRule type="expression" dxfId="119" priority="23">
      <formula>$L$1=0</formula>
    </cfRule>
  </conditionalFormatting>
  <conditionalFormatting sqref="E28">
    <cfRule type="expression" dxfId="118" priority="22">
      <formula>$M$28=0</formula>
    </cfRule>
  </conditionalFormatting>
  <conditionalFormatting sqref="E29">
    <cfRule type="expression" dxfId="117" priority="21">
      <formula>$M$29=0</formula>
    </cfRule>
  </conditionalFormatting>
  <conditionalFormatting sqref="E30">
    <cfRule type="expression" dxfId="116" priority="20">
      <formula>$M$30=0</formula>
    </cfRule>
  </conditionalFormatting>
  <conditionalFormatting sqref="C10">
    <cfRule type="expression" dxfId="115" priority="19">
      <formula>$K$10=1</formula>
    </cfRule>
  </conditionalFormatting>
  <conditionalFormatting sqref="C11">
    <cfRule type="expression" dxfId="114" priority="18">
      <formula>$K$11=1</formula>
    </cfRule>
  </conditionalFormatting>
  <conditionalFormatting sqref="C12">
    <cfRule type="expression" dxfId="113" priority="17">
      <formula>$K$12=1</formula>
    </cfRule>
  </conditionalFormatting>
  <conditionalFormatting sqref="C13">
    <cfRule type="expression" dxfId="112" priority="16">
      <formula>$K$13=1</formula>
    </cfRule>
  </conditionalFormatting>
  <conditionalFormatting sqref="C14">
    <cfRule type="expression" dxfId="111" priority="15">
      <formula>$K$14=1</formula>
    </cfRule>
  </conditionalFormatting>
  <conditionalFormatting sqref="C15">
    <cfRule type="expression" dxfId="110" priority="14">
      <formula>$K$15=1</formula>
    </cfRule>
  </conditionalFormatting>
  <conditionalFormatting sqref="C16">
    <cfRule type="expression" dxfId="109" priority="13">
      <formula>$K$16=1</formula>
    </cfRule>
  </conditionalFormatting>
  <conditionalFormatting sqref="C17">
    <cfRule type="expression" dxfId="108" priority="12">
      <formula>$K$17=1</formula>
    </cfRule>
  </conditionalFormatting>
  <conditionalFormatting sqref="C18">
    <cfRule type="expression" dxfId="107" priority="11">
      <formula>$K$18=1</formula>
    </cfRule>
  </conditionalFormatting>
  <conditionalFormatting sqref="C19">
    <cfRule type="expression" dxfId="106" priority="10">
      <formula>$K$19=1</formula>
    </cfRule>
  </conditionalFormatting>
  <conditionalFormatting sqref="C20">
    <cfRule type="expression" dxfId="105" priority="9">
      <formula>$K$20=1</formula>
    </cfRule>
  </conditionalFormatting>
  <conditionalFormatting sqref="C21">
    <cfRule type="expression" dxfId="104" priority="8">
      <formula>$K$21=1</formula>
    </cfRule>
  </conditionalFormatting>
  <conditionalFormatting sqref="C22">
    <cfRule type="expression" dxfId="103" priority="7">
      <formula>$K$22=1</formula>
    </cfRule>
  </conditionalFormatting>
  <conditionalFormatting sqref="C23">
    <cfRule type="expression" dxfId="102" priority="6">
      <formula>$K$23=1</formula>
    </cfRule>
  </conditionalFormatting>
  <conditionalFormatting sqref="C24">
    <cfRule type="expression" dxfId="101" priority="5">
      <formula>$K$24=1</formula>
    </cfRule>
  </conditionalFormatting>
  <conditionalFormatting sqref="C25">
    <cfRule type="expression" dxfId="100" priority="4">
      <formula>$K$25=1</formula>
    </cfRule>
  </conditionalFormatting>
  <conditionalFormatting sqref="C26">
    <cfRule type="expression" dxfId="99" priority="3">
      <formula>$K$26=1</formula>
    </cfRule>
  </conditionalFormatting>
  <conditionalFormatting sqref="C27">
    <cfRule type="expression" dxfId="98" priority="2">
      <formula>$K$27=1</formula>
    </cfRule>
  </conditionalFormatting>
  <dataValidations count="2">
    <dataValidation type="list" allowBlank="1" showInputMessage="1" showErrorMessage="1" sqref="C4" xr:uid="{00000000-0002-0000-0000-000000000000}">
      <formula1>$K$2:$K$4</formula1>
    </dataValidation>
    <dataValidation type="list" allowBlank="1" showInputMessage="1" showErrorMessage="1" sqref="E10:E16 D18:E18 D16 E19:E23" xr:uid="{00000000-0002-0000-0000-000001000000}">
      <formula1>"Yes,No"</formula1>
    </dataValidation>
  </dataValidations>
  <pageMargins left="0.25" right="0.25" top="0.75" bottom="0.75" header="0.3" footer="0.3"/>
  <pageSetup scale="33" fitToHeight="0" orientation="portrait" r:id="rId1"/>
  <ignoredErrors>
    <ignoredError sqref="B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topLeftCell="A5" zoomScaleNormal="100" workbookViewId="0" xr3:uid="{958C4451-9541-5A59-BF78-D2F731DF1C81}">
      <selection activeCell="B6" sqref="B6:G6"/>
    </sheetView>
  </sheetViews>
  <sheetFormatPr defaultColWidth="0" defaultRowHeight="14.45" zeroHeight="1"/>
  <cols>
    <col min="1" max="1" width="4.28515625" customWidth="1"/>
    <col min="2" max="2" width="8.85546875" customWidth="1"/>
    <col min="3" max="3" width="45.28515625" customWidth="1"/>
    <col min="4" max="5" width="27" customWidth="1"/>
    <col min="6" max="8" width="8.85546875" customWidth="1"/>
    <col min="9" max="9" width="3" customWidth="1"/>
    <col min="10" max="10" width="8.85546875" hidden="1" customWidth="1"/>
    <col min="11" max="11" width="16.42578125" hidden="1" customWidth="1"/>
    <col min="12" max="16" width="9.7109375" hidden="1" customWidth="1"/>
    <col min="17" max="18" width="8.85546875" hidden="1" customWidth="1"/>
    <col min="19" max="19" width="45.7109375" hidden="1" customWidth="1"/>
    <col min="20" max="22" width="8.85546875" hidden="1" customWidth="1"/>
    <col min="23" max="23" width="9.7109375" hidden="1" customWidth="1"/>
    <col min="24" max="24" width="9.28515625" hidden="1" customWidth="1"/>
    <col min="25" max="25" width="9.42578125" hidden="1" customWidth="1"/>
    <col min="26" max="16384" width="8.85546875" hidden="1"/>
  </cols>
  <sheetData>
    <row r="1" spans="1:29" hidden="1">
      <c r="A1" s="17"/>
      <c r="B1" s="18"/>
      <c r="C1" s="18"/>
      <c r="D1" s="18"/>
      <c r="E1" s="18"/>
      <c r="F1" s="18"/>
      <c r="G1" s="18"/>
      <c r="H1" s="18"/>
      <c r="I1" s="19"/>
      <c r="J1" s="16" t="s">
        <v>0</v>
      </c>
      <c r="K1" s="1"/>
      <c r="L1" s="1">
        <f>IFERROR(VLOOKUP(C4,$K$2:$L$4,2,0),0)</f>
        <v>2</v>
      </c>
      <c r="M1" s="1"/>
      <c r="N1" s="1"/>
      <c r="O1" s="1"/>
      <c r="P1" s="1"/>
      <c r="Q1" s="1"/>
      <c r="R1" s="1"/>
      <c r="S1" s="1"/>
      <c r="T1" s="1"/>
      <c r="U1" s="1"/>
      <c r="V1" s="1"/>
      <c r="W1" s="1"/>
      <c r="X1" s="1"/>
      <c r="Y1" s="1"/>
      <c r="Z1" s="1"/>
      <c r="AA1" s="1"/>
      <c r="AB1" s="1"/>
      <c r="AC1" s="1"/>
    </row>
    <row r="2" spans="1:29" ht="16.899999999999999" hidden="1" customHeight="1">
      <c r="A2" s="20"/>
      <c r="B2" s="21" t="s">
        <v>1</v>
      </c>
      <c r="C2" s="155" t="s">
        <v>2</v>
      </c>
      <c r="D2" s="155"/>
      <c r="E2" s="155"/>
      <c r="F2" s="155"/>
      <c r="G2" s="155"/>
      <c r="H2" s="155"/>
      <c r="I2" s="22"/>
      <c r="J2" s="1"/>
      <c r="K2" s="1" t="s">
        <v>3</v>
      </c>
      <c r="L2" s="1">
        <v>1</v>
      </c>
      <c r="M2" s="1"/>
      <c r="N2" s="1"/>
      <c r="O2" s="1"/>
      <c r="P2" s="1"/>
      <c r="Q2" s="1"/>
      <c r="R2" s="1"/>
      <c r="S2" s="1"/>
      <c r="T2" s="1"/>
      <c r="U2" s="1"/>
      <c r="V2" s="1"/>
      <c r="W2" s="1"/>
      <c r="X2" s="1"/>
      <c r="Y2" s="1"/>
      <c r="Z2" s="1"/>
      <c r="AA2" s="1"/>
      <c r="AB2" s="1"/>
      <c r="AC2" s="1"/>
    </row>
    <row r="3" spans="1:29" ht="16.899999999999999" hidden="1" customHeight="1" thickBot="1">
      <c r="A3" s="20"/>
      <c r="B3" s="23"/>
      <c r="C3" s="155"/>
      <c r="D3" s="155"/>
      <c r="E3" s="155"/>
      <c r="F3" s="155"/>
      <c r="G3" s="155"/>
      <c r="H3" s="155"/>
      <c r="I3" s="22"/>
      <c r="J3" s="1"/>
      <c r="K3" s="1" t="s">
        <v>4</v>
      </c>
      <c r="L3" s="1">
        <v>2</v>
      </c>
      <c r="M3" s="1"/>
      <c r="N3" s="1"/>
      <c r="O3" s="1"/>
      <c r="P3" s="1"/>
      <c r="Q3" s="1"/>
      <c r="R3" s="1"/>
      <c r="S3" s="1"/>
      <c r="T3" s="1"/>
      <c r="U3" s="1"/>
      <c r="V3" s="1"/>
      <c r="W3" s="1"/>
      <c r="X3" s="1"/>
      <c r="Y3" s="1"/>
      <c r="Z3" s="1"/>
      <c r="AA3" s="1"/>
      <c r="AB3" s="1"/>
      <c r="AC3" s="1"/>
    </row>
    <row r="4" spans="1:29" ht="16.899999999999999" hidden="1" customHeight="1" thickBot="1">
      <c r="A4" s="20"/>
      <c r="B4" s="23"/>
      <c r="C4" s="131" t="s">
        <v>4</v>
      </c>
      <c r="D4" s="1"/>
      <c r="E4" s="1"/>
      <c r="F4" s="1"/>
      <c r="G4" s="1"/>
      <c r="H4" s="1"/>
      <c r="I4" s="22"/>
      <c r="K4" s="8" t="s">
        <v>5</v>
      </c>
      <c r="L4" s="1">
        <v>3</v>
      </c>
      <c r="M4" s="1"/>
      <c r="N4" s="1"/>
      <c r="O4" s="1"/>
      <c r="P4" s="1"/>
      <c r="Q4" s="1"/>
      <c r="R4" s="1"/>
      <c r="S4" s="1"/>
      <c r="T4" s="1"/>
      <c r="U4" s="1"/>
      <c r="V4" s="1"/>
      <c r="W4" s="1"/>
      <c r="X4" s="1"/>
      <c r="Y4" s="1"/>
      <c r="Z4" s="1"/>
      <c r="AA4" s="1"/>
      <c r="AB4" s="1"/>
      <c r="AC4" s="1"/>
    </row>
    <row r="5" spans="1:29" ht="9" customHeight="1" thickBot="1">
      <c r="A5" s="20"/>
      <c r="B5" s="1"/>
      <c r="C5" s="1"/>
      <c r="D5" s="1"/>
      <c r="E5" s="1"/>
      <c r="F5" s="1"/>
      <c r="G5" s="1"/>
      <c r="H5" s="1"/>
      <c r="I5" s="22"/>
      <c r="J5" s="1"/>
      <c r="K5" s="1"/>
      <c r="L5" s="1"/>
      <c r="M5" s="1"/>
      <c r="N5" s="1"/>
      <c r="O5" s="1"/>
      <c r="P5" s="1"/>
      <c r="Q5" s="1"/>
      <c r="R5" s="1"/>
      <c r="S5" s="1"/>
      <c r="T5" s="1">
        <v>1</v>
      </c>
      <c r="U5" s="1">
        <v>2</v>
      </c>
      <c r="V5" s="1">
        <v>3</v>
      </c>
      <c r="W5" s="1"/>
      <c r="X5" s="1"/>
      <c r="Y5" s="1"/>
      <c r="Z5" s="1"/>
      <c r="AA5" s="1"/>
      <c r="AB5" s="1"/>
      <c r="AC5" s="1"/>
    </row>
    <row r="6" spans="1:29" ht="46.9" customHeight="1" thickBot="1">
      <c r="A6" s="20"/>
      <c r="B6" s="164" t="str">
        <f>C4</f>
        <v>In Front of the Meter - RA only</v>
      </c>
      <c r="C6" s="165"/>
      <c r="D6" s="165"/>
      <c r="E6" s="165"/>
      <c r="F6" s="165"/>
      <c r="G6" s="166"/>
      <c r="H6" s="1"/>
      <c r="I6" s="22"/>
      <c r="J6" s="1"/>
      <c r="K6" s="1"/>
      <c r="L6" s="1"/>
      <c r="M6" s="1"/>
      <c r="N6" s="1"/>
      <c r="O6" s="1"/>
      <c r="P6" s="1"/>
      <c r="Q6" s="1"/>
      <c r="R6" s="1"/>
      <c r="S6" s="1"/>
      <c r="T6" s="1"/>
      <c r="U6" s="1"/>
      <c r="V6" s="1"/>
      <c r="W6" s="1"/>
      <c r="X6" s="1"/>
      <c r="Y6" s="1"/>
      <c r="Z6" s="1"/>
      <c r="AA6" s="1"/>
      <c r="AB6" s="1"/>
      <c r="AC6" s="1"/>
    </row>
    <row r="7" spans="1:29" ht="52.15" customHeight="1">
      <c r="A7" s="20"/>
      <c r="B7" s="155" t="s">
        <v>7</v>
      </c>
      <c r="C7" s="155"/>
      <c r="D7" s="155"/>
      <c r="E7" s="155"/>
      <c r="F7" s="155"/>
      <c r="G7" s="155"/>
      <c r="H7" s="155"/>
      <c r="I7" s="22"/>
      <c r="J7" s="1"/>
      <c r="Q7" s="1"/>
      <c r="R7" s="57"/>
      <c r="S7" s="57"/>
      <c r="T7" s="170" t="s">
        <v>8</v>
      </c>
      <c r="U7" s="171"/>
      <c r="V7" s="172"/>
      <c r="W7" s="170" t="s">
        <v>9</v>
      </c>
      <c r="X7" s="171"/>
      <c r="Y7" s="172"/>
      <c r="Z7" s="1"/>
      <c r="AA7" s="1"/>
      <c r="AB7" s="1"/>
      <c r="AC7" s="1"/>
    </row>
    <row r="8" spans="1:29" ht="18" customHeight="1" thickBot="1">
      <c r="A8" s="20"/>
      <c r="B8" s="1"/>
      <c r="C8" s="1"/>
      <c r="D8" s="1"/>
      <c r="E8" s="1"/>
      <c r="F8" s="1"/>
      <c r="G8" s="1"/>
      <c r="H8" s="1"/>
      <c r="I8" s="22"/>
      <c r="J8" s="1"/>
      <c r="Q8" s="1"/>
      <c r="R8" s="57"/>
      <c r="S8" s="57"/>
      <c r="T8" s="173"/>
      <c r="U8" s="174"/>
      <c r="V8" s="175"/>
      <c r="W8" s="173"/>
      <c r="X8" s="174"/>
      <c r="Y8" s="175"/>
      <c r="Z8" s="1"/>
      <c r="AA8" s="1"/>
      <c r="AB8" s="1"/>
      <c r="AC8" s="1"/>
    </row>
    <row r="9" spans="1:29" ht="71.45" customHeight="1" thickBot="1">
      <c r="A9" s="20"/>
      <c r="B9" s="1"/>
      <c r="C9" s="11" t="s">
        <v>10</v>
      </c>
      <c r="D9" s="10" t="str">
        <f>T7</f>
        <v>COLUMN 1
Service to be provided to SCE in this solicitation</v>
      </c>
      <c r="E9" s="138" t="str">
        <f>W7</f>
        <v>COLUMN 2
Currently provided or intended to be Offered for Revenue outside this Solicitation</v>
      </c>
      <c r="F9" s="1"/>
      <c r="G9" s="1"/>
      <c r="H9" s="1"/>
      <c r="I9" s="22"/>
      <c r="J9" s="1"/>
      <c r="L9" s="41" t="s">
        <v>11</v>
      </c>
      <c r="M9" s="41" t="s">
        <v>12</v>
      </c>
      <c r="Q9" s="1"/>
      <c r="R9" s="57"/>
      <c r="S9" s="58" t="s">
        <v>10</v>
      </c>
      <c r="T9" s="59" t="s">
        <v>3</v>
      </c>
      <c r="U9" s="60" t="s">
        <v>4</v>
      </c>
      <c r="V9" s="61" t="s">
        <v>5</v>
      </c>
      <c r="W9" s="62" t="s">
        <v>3</v>
      </c>
      <c r="X9" s="60" t="s">
        <v>4</v>
      </c>
      <c r="Y9" s="61" t="s">
        <v>5</v>
      </c>
      <c r="Z9" s="1"/>
      <c r="AA9" s="1"/>
      <c r="AB9" s="1"/>
      <c r="AC9" s="1"/>
    </row>
    <row r="10" spans="1:29" ht="17.45" customHeight="1">
      <c r="A10" s="20"/>
      <c r="B10" s="162" t="s">
        <v>13</v>
      </c>
      <c r="C10" s="9" t="s">
        <v>14</v>
      </c>
      <c r="D10" s="115"/>
      <c r="E10" s="151"/>
      <c r="F10" s="1"/>
      <c r="G10" s="1"/>
      <c r="H10" s="1"/>
      <c r="I10" s="22"/>
      <c r="J10" s="1"/>
      <c r="K10" s="56">
        <f t="shared" ref="K10:K15" si="0">IF(M10=1,ISBLANK(E10)/1,0)</f>
        <v>0</v>
      </c>
      <c r="L10" s="50">
        <f>INDEX(T10:V10,0,$L$1)</f>
        <v>0</v>
      </c>
      <c r="M10" s="53">
        <f>INDEX(W10:Y10,0,$L$1)</f>
        <v>0</v>
      </c>
      <c r="Q10" s="1"/>
      <c r="R10" s="176" t="s">
        <v>13</v>
      </c>
      <c r="S10" s="63" t="s">
        <v>14</v>
      </c>
      <c r="T10" s="64"/>
      <c r="U10" s="65"/>
      <c r="V10" s="66"/>
      <c r="W10" s="67">
        <v>1</v>
      </c>
      <c r="X10" s="68"/>
      <c r="Y10" s="69"/>
      <c r="Z10" s="1"/>
      <c r="AA10" s="1"/>
      <c r="AB10" s="1"/>
      <c r="AC10" s="1"/>
    </row>
    <row r="11" spans="1:29" ht="17.45" customHeight="1">
      <c r="A11" s="20"/>
      <c r="B11" s="163"/>
      <c r="C11" s="6" t="s">
        <v>15</v>
      </c>
      <c r="D11" s="116"/>
      <c r="E11" s="152"/>
      <c r="F11" s="1"/>
      <c r="G11" s="1"/>
      <c r="H11" s="1"/>
      <c r="I11" s="22"/>
      <c r="J11" s="1"/>
      <c r="K11" s="56">
        <f t="shared" si="0"/>
        <v>0</v>
      </c>
      <c r="L11" s="51">
        <f t="shared" ref="L11:L30" si="1">INDEX(T11:V11,0,$L$1)</f>
        <v>0</v>
      </c>
      <c r="M11" s="54">
        <f t="shared" ref="M11:M30" si="2">INDEX(W11:Y11,0,$L$1)</f>
        <v>0</v>
      </c>
      <c r="Q11" s="1"/>
      <c r="R11" s="177"/>
      <c r="S11" s="70" t="s">
        <v>15</v>
      </c>
      <c r="T11" s="71"/>
      <c r="U11" s="72"/>
      <c r="V11" s="73"/>
      <c r="W11" s="74">
        <v>1</v>
      </c>
      <c r="X11" s="75"/>
      <c r="Y11" s="76"/>
      <c r="Z11" s="1"/>
      <c r="AA11" s="1"/>
      <c r="AB11" s="1"/>
      <c r="AC11" s="1"/>
    </row>
    <row r="12" spans="1:29" ht="17.45" customHeight="1">
      <c r="A12" s="20"/>
      <c r="B12" s="163"/>
      <c r="C12" s="6" t="s">
        <v>16</v>
      </c>
      <c r="D12" s="116"/>
      <c r="E12" s="152"/>
      <c r="F12" s="1"/>
      <c r="G12" s="1"/>
      <c r="H12" s="1"/>
      <c r="I12" s="22"/>
      <c r="J12" s="1"/>
      <c r="K12" s="56">
        <f t="shared" si="0"/>
        <v>0</v>
      </c>
      <c r="L12" s="51">
        <f t="shared" si="1"/>
        <v>0</v>
      </c>
      <c r="M12" s="54">
        <f t="shared" si="2"/>
        <v>0</v>
      </c>
      <c r="Q12" s="1"/>
      <c r="R12" s="177"/>
      <c r="S12" s="70" t="s">
        <v>16</v>
      </c>
      <c r="T12" s="71"/>
      <c r="U12" s="72"/>
      <c r="V12" s="73"/>
      <c r="W12" s="74">
        <v>1</v>
      </c>
      <c r="X12" s="75"/>
      <c r="Y12" s="76"/>
      <c r="Z12" s="1"/>
      <c r="AA12" s="1"/>
      <c r="AB12" s="1"/>
      <c r="AC12" s="1"/>
    </row>
    <row r="13" spans="1:29" ht="17.45" customHeight="1">
      <c r="A13" s="20"/>
      <c r="B13" s="163"/>
      <c r="C13" s="6" t="s">
        <v>17</v>
      </c>
      <c r="D13" s="116"/>
      <c r="E13" s="152"/>
      <c r="F13" s="1"/>
      <c r="G13" s="1"/>
      <c r="H13" s="1"/>
      <c r="I13" s="22"/>
      <c r="J13" s="1"/>
      <c r="K13" s="56">
        <f t="shared" si="0"/>
        <v>0</v>
      </c>
      <c r="L13" s="51">
        <f t="shared" si="1"/>
        <v>0</v>
      </c>
      <c r="M13" s="54">
        <f t="shared" si="2"/>
        <v>0</v>
      </c>
      <c r="Q13" s="1"/>
      <c r="R13" s="177"/>
      <c r="S13" s="70" t="s">
        <v>17</v>
      </c>
      <c r="T13" s="71"/>
      <c r="U13" s="72"/>
      <c r="V13" s="73"/>
      <c r="W13" s="74">
        <v>1</v>
      </c>
      <c r="X13" s="75"/>
      <c r="Y13" s="76"/>
      <c r="Z13" s="1"/>
      <c r="AA13" s="1"/>
      <c r="AB13" s="1"/>
      <c r="AC13" s="1"/>
    </row>
    <row r="14" spans="1:29" ht="17.45" customHeight="1" thickBot="1">
      <c r="A14" s="20"/>
      <c r="B14" s="163"/>
      <c r="C14" s="32" t="s">
        <v>18</v>
      </c>
      <c r="D14" s="117"/>
      <c r="E14" s="153"/>
      <c r="F14" s="1"/>
      <c r="G14" s="1"/>
      <c r="H14" s="1"/>
      <c r="I14" s="22"/>
      <c r="J14" s="1"/>
      <c r="K14" s="56">
        <f t="shared" si="0"/>
        <v>0</v>
      </c>
      <c r="L14" s="52">
        <f t="shared" si="1"/>
        <v>0</v>
      </c>
      <c r="M14" s="55">
        <f t="shared" si="2"/>
        <v>0</v>
      </c>
      <c r="Q14" s="1"/>
      <c r="R14" s="178"/>
      <c r="S14" s="77" t="s">
        <v>18</v>
      </c>
      <c r="T14" s="78"/>
      <c r="U14" s="79"/>
      <c r="V14" s="80"/>
      <c r="W14" s="81">
        <v>1</v>
      </c>
      <c r="X14" s="82"/>
      <c r="Y14" s="83"/>
      <c r="Z14" s="1"/>
      <c r="AA14" s="1"/>
      <c r="AB14" s="1"/>
      <c r="AC14" s="1"/>
    </row>
    <row r="15" spans="1:29" ht="17.45" customHeight="1">
      <c r="A15" s="20"/>
      <c r="B15" s="156" t="s">
        <v>19</v>
      </c>
      <c r="C15" s="7" t="s">
        <v>20</v>
      </c>
      <c r="D15" s="33" t="str">
        <f t="shared" ref="D15:D30" si="3">L15</f>
        <v>û</v>
      </c>
      <c r="E15" s="144"/>
      <c r="F15" s="1"/>
      <c r="G15" s="1"/>
      <c r="H15" s="1"/>
      <c r="I15" s="22"/>
      <c r="J15" s="1"/>
      <c r="K15" s="56">
        <f t="shared" si="0"/>
        <v>1</v>
      </c>
      <c r="L15" s="37" t="str">
        <f t="shared" si="1"/>
        <v>û</v>
      </c>
      <c r="M15" s="45">
        <f t="shared" si="2"/>
        <v>1</v>
      </c>
      <c r="R15" s="179" t="s">
        <v>19</v>
      </c>
      <c r="S15" s="84" t="s">
        <v>20</v>
      </c>
      <c r="T15" s="85" t="s">
        <v>21</v>
      </c>
      <c r="U15" s="86" t="s">
        <v>21</v>
      </c>
      <c r="V15" s="87" t="s">
        <v>21</v>
      </c>
      <c r="W15" s="64">
        <v>1</v>
      </c>
      <c r="X15" s="89">
        <v>1</v>
      </c>
      <c r="Y15" s="90">
        <v>1</v>
      </c>
      <c r="Z15" s="1"/>
      <c r="AA15" s="1"/>
      <c r="AB15" s="1"/>
      <c r="AC15" s="1"/>
    </row>
    <row r="16" spans="1:29" ht="18.600000000000001" customHeight="1">
      <c r="A16" s="20"/>
      <c r="B16" s="157"/>
      <c r="C16" s="31" t="s">
        <v>22</v>
      </c>
      <c r="D16" s="133"/>
      <c r="E16" s="133"/>
      <c r="F16" s="145"/>
      <c r="G16" s="1"/>
      <c r="H16" s="1"/>
      <c r="I16" s="22"/>
      <c r="J16" s="1">
        <f>ISBLANK(D16)/1+ISBLANK(E16)/1</f>
        <v>2</v>
      </c>
      <c r="K16" s="56">
        <f>IF(J16&gt;0,1,0)</f>
        <v>1</v>
      </c>
      <c r="L16" s="34" t="str">
        <f t="shared" si="1"/>
        <v>û</v>
      </c>
      <c r="M16" s="42">
        <f t="shared" si="2"/>
        <v>0</v>
      </c>
      <c r="N16" t="str">
        <f>IF(AND(M16="No",D16="Yes"),"No","")</f>
        <v/>
      </c>
      <c r="R16" s="180"/>
      <c r="S16" s="91" t="s">
        <v>23</v>
      </c>
      <c r="T16" s="92" t="s">
        <v>21</v>
      </c>
      <c r="U16" s="93" t="s">
        <v>21</v>
      </c>
      <c r="V16" s="118" t="s">
        <v>21</v>
      </c>
      <c r="W16" s="125">
        <f>IF($D$16="no",1,0)</f>
        <v>0</v>
      </c>
      <c r="X16" s="74">
        <f t="shared" ref="X16:Y16" si="4">IF($D$16="no",1,0)</f>
        <v>0</v>
      </c>
      <c r="Y16" s="126">
        <f t="shared" si="4"/>
        <v>0</v>
      </c>
      <c r="Z16" s="1"/>
      <c r="AA16" s="1"/>
      <c r="AB16" s="1"/>
      <c r="AC16" s="1"/>
    </row>
    <row r="17" spans="1:29" ht="18.600000000000001" customHeight="1">
      <c r="A17" s="20"/>
      <c r="B17" s="157"/>
      <c r="C17" s="31" t="s">
        <v>24</v>
      </c>
      <c r="D17" s="35" t="str">
        <f t="shared" si="3"/>
        <v>ü</v>
      </c>
      <c r="E17" s="134"/>
      <c r="F17" s="145"/>
      <c r="G17" s="1"/>
      <c r="H17" s="1"/>
      <c r="I17" s="22"/>
      <c r="J17" s="1"/>
      <c r="K17" s="56">
        <f>IF(M17=1,ISBLANK(E17)/1,0)</f>
        <v>0</v>
      </c>
      <c r="L17" s="35" t="str">
        <f t="shared" si="1"/>
        <v>ü</v>
      </c>
      <c r="M17" s="43">
        <f t="shared" si="2"/>
        <v>0</v>
      </c>
      <c r="R17" s="180"/>
      <c r="S17" s="97" t="s">
        <v>24</v>
      </c>
      <c r="T17" s="98" t="s">
        <v>25</v>
      </c>
      <c r="U17" s="93" t="s">
        <v>25</v>
      </c>
      <c r="V17" s="94" t="s">
        <v>25</v>
      </c>
      <c r="W17" s="71"/>
      <c r="X17" s="95"/>
      <c r="Y17" s="96"/>
      <c r="Z17" s="1"/>
      <c r="AA17" s="1"/>
      <c r="AB17" s="1"/>
      <c r="AC17" s="1"/>
    </row>
    <row r="18" spans="1:29" ht="18.600000000000001" customHeight="1" thickBot="1">
      <c r="A18" s="20"/>
      <c r="B18" s="158"/>
      <c r="C18" s="113" t="s">
        <v>26</v>
      </c>
      <c r="D18" s="135"/>
      <c r="E18" s="135"/>
      <c r="F18" s="145"/>
      <c r="G18" s="1"/>
      <c r="H18" s="1"/>
      <c r="I18" s="22"/>
      <c r="J18" s="1">
        <f>ISBLANK(D18)/1+ISBLANK(E18)/1</f>
        <v>2</v>
      </c>
      <c r="K18" s="56">
        <f>IF(J18&gt;0,1,0)</f>
        <v>1</v>
      </c>
      <c r="L18" s="36" t="str">
        <f t="shared" si="1"/>
        <v>û</v>
      </c>
      <c r="M18" s="44">
        <f t="shared" si="2"/>
        <v>0</v>
      </c>
      <c r="N18" t="str">
        <f>IF(AND(M18="No",D18="Yes"),"No","")</f>
        <v/>
      </c>
      <c r="R18" s="181"/>
      <c r="S18" s="100" t="s">
        <v>26</v>
      </c>
      <c r="T18" s="101" t="s">
        <v>21</v>
      </c>
      <c r="U18" s="102" t="s">
        <v>21</v>
      </c>
      <c r="V18" s="103" t="s">
        <v>21</v>
      </c>
      <c r="W18" s="124">
        <f>IF($D$18="no",1,0)</f>
        <v>0</v>
      </c>
      <c r="X18" s="104">
        <f t="shared" ref="X18:Y18" si="5">IF($D$18="no",1,0)</f>
        <v>0</v>
      </c>
      <c r="Y18" s="127">
        <f t="shared" si="5"/>
        <v>0</v>
      </c>
      <c r="Z18" s="1"/>
      <c r="AA18" s="1"/>
      <c r="AB18" s="1"/>
      <c r="AC18" s="1"/>
    </row>
    <row r="19" spans="1:29" ht="18.600000000000001" customHeight="1">
      <c r="A19" s="20"/>
      <c r="B19" s="157" t="s">
        <v>27</v>
      </c>
      <c r="C19" s="12" t="s">
        <v>28</v>
      </c>
      <c r="D19" s="33" t="str">
        <f t="shared" si="3"/>
        <v>û</v>
      </c>
      <c r="E19" s="144"/>
      <c r="F19" s="1"/>
      <c r="G19" s="1"/>
      <c r="H19" s="1"/>
      <c r="I19" s="22"/>
      <c r="J19" s="1"/>
      <c r="K19" s="56">
        <f t="shared" ref="K19:K30" si="6">IF(M19=1,ISBLANK(E19)/1,0)</f>
        <v>1</v>
      </c>
      <c r="L19" s="37" t="str">
        <f t="shared" si="1"/>
        <v>û</v>
      </c>
      <c r="M19" s="45">
        <f t="shared" si="2"/>
        <v>1</v>
      </c>
      <c r="R19" s="179" t="s">
        <v>27</v>
      </c>
      <c r="S19" s="107" t="s">
        <v>28</v>
      </c>
      <c r="T19" s="85" t="s">
        <v>21</v>
      </c>
      <c r="U19" s="86" t="s">
        <v>21</v>
      </c>
      <c r="V19" s="87" t="s">
        <v>21</v>
      </c>
      <c r="W19" s="67">
        <v>1</v>
      </c>
      <c r="X19" s="108">
        <v>1</v>
      </c>
      <c r="Y19" s="90">
        <v>1</v>
      </c>
      <c r="Z19" s="1"/>
      <c r="AA19" s="1"/>
      <c r="AB19" s="1"/>
      <c r="AC19" s="1"/>
    </row>
    <row r="20" spans="1:29" ht="18.600000000000001" customHeight="1">
      <c r="A20" s="20"/>
      <c r="B20" s="157"/>
      <c r="C20" s="31" t="s">
        <v>29</v>
      </c>
      <c r="D20" s="34" t="str">
        <f t="shared" si="3"/>
        <v>û</v>
      </c>
      <c r="E20" s="133"/>
      <c r="F20" s="1"/>
      <c r="G20" s="1"/>
      <c r="H20" s="1"/>
      <c r="I20" s="22"/>
      <c r="J20" s="1"/>
      <c r="K20" s="56">
        <f t="shared" si="6"/>
        <v>1</v>
      </c>
      <c r="L20" s="34" t="str">
        <f t="shared" si="1"/>
        <v>û</v>
      </c>
      <c r="M20" s="42">
        <f t="shared" si="2"/>
        <v>1</v>
      </c>
      <c r="R20" s="180"/>
      <c r="S20" s="97" t="s">
        <v>29</v>
      </c>
      <c r="T20" s="92" t="s">
        <v>21</v>
      </c>
      <c r="U20" s="93" t="s">
        <v>21</v>
      </c>
      <c r="V20" s="94" t="s">
        <v>25</v>
      </c>
      <c r="W20" s="99">
        <v>1</v>
      </c>
      <c r="X20" s="95">
        <v>1</v>
      </c>
      <c r="Y20" s="96"/>
      <c r="Z20" s="1"/>
      <c r="AA20" s="1"/>
      <c r="AB20" s="1"/>
      <c r="AC20" s="1"/>
    </row>
    <row r="21" spans="1:29" ht="17.45" customHeight="1">
      <c r="A21" s="20"/>
      <c r="B21" s="157"/>
      <c r="C21" s="31" t="s">
        <v>30</v>
      </c>
      <c r="D21" s="34" t="str">
        <f t="shared" si="3"/>
        <v>û</v>
      </c>
      <c r="E21" s="133"/>
      <c r="F21" s="1"/>
      <c r="G21" s="1"/>
      <c r="H21" s="1"/>
      <c r="I21" s="22"/>
      <c r="J21" s="1"/>
      <c r="K21" s="56">
        <f t="shared" si="6"/>
        <v>1</v>
      </c>
      <c r="L21" s="34" t="str">
        <f t="shared" si="1"/>
        <v>û</v>
      </c>
      <c r="M21" s="42">
        <f t="shared" si="2"/>
        <v>1</v>
      </c>
      <c r="R21" s="180"/>
      <c r="S21" s="97" t="s">
        <v>30</v>
      </c>
      <c r="T21" s="92" t="s">
        <v>21</v>
      </c>
      <c r="U21" s="93" t="s">
        <v>21</v>
      </c>
      <c r="V21" s="94" t="s">
        <v>25</v>
      </c>
      <c r="W21" s="99">
        <v>1</v>
      </c>
      <c r="X21" s="95">
        <v>1</v>
      </c>
      <c r="Y21" s="96"/>
      <c r="Z21" s="1"/>
      <c r="AA21" s="1"/>
      <c r="AB21" s="1"/>
      <c r="AC21" s="1"/>
    </row>
    <row r="22" spans="1:29" ht="17.45" customHeight="1">
      <c r="A22" s="20"/>
      <c r="B22" s="157"/>
      <c r="C22" s="31" t="s">
        <v>24</v>
      </c>
      <c r="D22" s="34" t="str">
        <f t="shared" si="3"/>
        <v>û</v>
      </c>
      <c r="E22" s="133"/>
      <c r="F22" s="1"/>
      <c r="G22" s="1"/>
      <c r="H22" s="1"/>
      <c r="I22" s="22"/>
      <c r="J22" s="1"/>
      <c r="K22" s="56">
        <f t="shared" si="6"/>
        <v>1</v>
      </c>
      <c r="L22" s="39" t="str">
        <f t="shared" si="1"/>
        <v>û</v>
      </c>
      <c r="M22" s="46">
        <f t="shared" si="2"/>
        <v>1</v>
      </c>
      <c r="R22" s="180"/>
      <c r="S22" s="97" t="s">
        <v>24</v>
      </c>
      <c r="T22" s="119" t="s">
        <v>21</v>
      </c>
      <c r="U22" s="120" t="s">
        <v>21</v>
      </c>
      <c r="V22" s="121" t="s">
        <v>25</v>
      </c>
      <c r="W22" s="99">
        <v>1</v>
      </c>
      <c r="X22" s="95">
        <v>1</v>
      </c>
      <c r="Y22" s="96"/>
      <c r="Z22" s="1"/>
      <c r="AA22" s="1"/>
      <c r="AB22" s="1"/>
      <c r="AC22" s="1"/>
    </row>
    <row r="23" spans="1:29" ht="17.45" customHeight="1" thickBot="1">
      <c r="A23" s="20"/>
      <c r="B23" s="157"/>
      <c r="C23" s="12" t="s">
        <v>31</v>
      </c>
      <c r="D23" s="36" t="str">
        <f t="shared" si="3"/>
        <v>û</v>
      </c>
      <c r="E23" s="135"/>
      <c r="F23" s="1"/>
      <c r="G23" s="1"/>
      <c r="H23" s="1"/>
      <c r="I23" s="22"/>
      <c r="J23" s="1"/>
      <c r="K23" s="56">
        <f t="shared" si="6"/>
        <v>1</v>
      </c>
      <c r="L23" s="38" t="str">
        <f t="shared" si="1"/>
        <v>û</v>
      </c>
      <c r="M23" s="47">
        <f t="shared" si="2"/>
        <v>1</v>
      </c>
      <c r="R23" s="181"/>
      <c r="S23" s="100" t="s">
        <v>31</v>
      </c>
      <c r="T23" s="122" t="s">
        <v>21</v>
      </c>
      <c r="U23" s="123" t="s">
        <v>21</v>
      </c>
      <c r="V23" s="141" t="s">
        <v>21</v>
      </c>
      <c r="W23" s="110">
        <v>1</v>
      </c>
      <c r="X23" s="105">
        <v>1</v>
      </c>
      <c r="Y23" s="106">
        <v>1</v>
      </c>
      <c r="Z23" s="1"/>
      <c r="AA23" s="1"/>
      <c r="AB23" s="1"/>
      <c r="AC23" s="1"/>
    </row>
    <row r="24" spans="1:29" ht="17.45" customHeight="1">
      <c r="A24" s="20"/>
      <c r="B24" s="160" t="s">
        <v>32</v>
      </c>
      <c r="C24" s="142" t="s">
        <v>33</v>
      </c>
      <c r="D24" s="37" t="str">
        <f t="shared" si="3"/>
        <v>û</v>
      </c>
      <c r="E24" s="132"/>
      <c r="F24" s="1"/>
      <c r="G24" s="1"/>
      <c r="H24" s="1"/>
      <c r="I24" s="22"/>
      <c r="J24" s="1"/>
      <c r="K24" s="56">
        <f t="shared" si="6"/>
        <v>1</v>
      </c>
      <c r="L24" s="33" t="str">
        <f t="shared" si="1"/>
        <v>û</v>
      </c>
      <c r="M24" s="40">
        <f t="shared" si="2"/>
        <v>1</v>
      </c>
      <c r="R24" s="188" t="s">
        <v>32</v>
      </c>
      <c r="S24" s="107" t="s">
        <v>33</v>
      </c>
      <c r="T24" s="85" t="s">
        <v>25</v>
      </c>
      <c r="U24" s="86" t="s">
        <v>21</v>
      </c>
      <c r="V24" s="87" t="s">
        <v>25</v>
      </c>
      <c r="W24" s="88"/>
      <c r="X24" s="89">
        <v>1</v>
      </c>
      <c r="Y24" s="90"/>
      <c r="Z24" s="1"/>
      <c r="AA24" s="1"/>
      <c r="AB24" s="1"/>
      <c r="AC24" s="1"/>
    </row>
    <row r="25" spans="1:29" ht="17.45" customHeight="1">
      <c r="A25" s="20"/>
      <c r="B25" s="159"/>
      <c r="C25" s="6" t="s">
        <v>34</v>
      </c>
      <c r="D25" s="39" t="str">
        <f t="shared" si="3"/>
        <v>û</v>
      </c>
      <c r="E25" s="133"/>
      <c r="F25" s="1"/>
      <c r="G25" s="1"/>
      <c r="H25" s="1"/>
      <c r="I25" s="22"/>
      <c r="J25" s="1"/>
      <c r="K25" s="56">
        <f t="shared" si="6"/>
        <v>1</v>
      </c>
      <c r="L25" s="39" t="str">
        <f t="shared" si="1"/>
        <v>û</v>
      </c>
      <c r="M25" s="46">
        <f t="shared" si="2"/>
        <v>1</v>
      </c>
      <c r="R25" s="189"/>
      <c r="S25" s="97" t="s">
        <v>34</v>
      </c>
      <c r="T25" s="109" t="s">
        <v>25</v>
      </c>
      <c r="U25" s="93" t="s">
        <v>21</v>
      </c>
      <c r="V25" s="94" t="s">
        <v>25</v>
      </c>
      <c r="W25" s="99"/>
      <c r="X25" s="95">
        <v>1</v>
      </c>
      <c r="Y25" s="96"/>
      <c r="Z25" s="1"/>
      <c r="AA25" s="1"/>
      <c r="AB25" s="1"/>
      <c r="AC25" s="1"/>
    </row>
    <row r="26" spans="1:29" ht="17.45" customHeight="1">
      <c r="A26" s="20"/>
      <c r="B26" s="159"/>
      <c r="C26" s="6" t="s">
        <v>35</v>
      </c>
      <c r="D26" s="39" t="str">
        <f t="shared" si="3"/>
        <v>û</v>
      </c>
      <c r="E26" s="133"/>
      <c r="F26" s="1"/>
      <c r="G26" s="1"/>
      <c r="H26" s="1"/>
      <c r="I26" s="22"/>
      <c r="J26" s="1"/>
      <c r="K26" s="56">
        <f t="shared" si="6"/>
        <v>1</v>
      </c>
      <c r="L26" s="39" t="str">
        <f t="shared" si="1"/>
        <v>û</v>
      </c>
      <c r="M26" s="46">
        <f t="shared" si="2"/>
        <v>1</v>
      </c>
      <c r="R26" s="189"/>
      <c r="S26" s="97" t="s">
        <v>35</v>
      </c>
      <c r="T26" s="109" t="s">
        <v>25</v>
      </c>
      <c r="U26" s="93" t="s">
        <v>21</v>
      </c>
      <c r="V26" s="94" t="s">
        <v>25</v>
      </c>
      <c r="W26" s="99"/>
      <c r="X26" s="95">
        <v>1</v>
      </c>
      <c r="Y26" s="96"/>
      <c r="Z26" s="1"/>
      <c r="AA26" s="1"/>
      <c r="AB26" s="1"/>
      <c r="AC26" s="1"/>
    </row>
    <row r="27" spans="1:29" ht="17.45" customHeight="1" thickBot="1">
      <c r="A27" s="20"/>
      <c r="B27" s="161"/>
      <c r="C27" s="143" t="s">
        <v>36</v>
      </c>
      <c r="D27" s="36" t="str">
        <f t="shared" si="3"/>
        <v>û</v>
      </c>
      <c r="E27" s="150"/>
      <c r="F27" s="1"/>
      <c r="G27" s="1"/>
      <c r="H27" s="1"/>
      <c r="I27" s="22"/>
      <c r="J27" s="1"/>
      <c r="K27" s="56">
        <f t="shared" si="6"/>
        <v>1</v>
      </c>
      <c r="L27" s="36" t="str">
        <f t="shared" si="1"/>
        <v>û</v>
      </c>
      <c r="M27" s="44">
        <f t="shared" si="2"/>
        <v>1</v>
      </c>
      <c r="R27" s="190"/>
      <c r="S27" s="100" t="s">
        <v>36</v>
      </c>
      <c r="T27" s="101" t="s">
        <v>25</v>
      </c>
      <c r="U27" s="102" t="s">
        <v>21</v>
      </c>
      <c r="V27" s="103" t="s">
        <v>25</v>
      </c>
      <c r="W27" s="104"/>
      <c r="X27" s="105">
        <v>1</v>
      </c>
      <c r="Y27" s="106"/>
      <c r="Z27" s="1"/>
      <c r="AA27" s="1"/>
      <c r="AB27" s="1"/>
      <c r="AC27" s="1"/>
    </row>
    <row r="28" spans="1:29" ht="17.45" customHeight="1">
      <c r="A28" s="20"/>
      <c r="B28" s="159" t="s">
        <v>37</v>
      </c>
      <c r="C28" s="114" t="s">
        <v>38</v>
      </c>
      <c r="D28" s="13" t="str">
        <f t="shared" si="3"/>
        <v>ü</v>
      </c>
      <c r="E28" s="148"/>
      <c r="F28" s="1"/>
      <c r="G28" s="1"/>
      <c r="H28" s="1"/>
      <c r="I28" s="22"/>
      <c r="J28" s="1"/>
      <c r="K28" s="56">
        <f t="shared" si="6"/>
        <v>0</v>
      </c>
      <c r="L28" s="13" t="str">
        <f t="shared" si="1"/>
        <v>ü</v>
      </c>
      <c r="M28" s="48">
        <f t="shared" si="2"/>
        <v>0</v>
      </c>
      <c r="R28" s="188" t="s">
        <v>37</v>
      </c>
      <c r="S28" s="107" t="s">
        <v>38</v>
      </c>
      <c r="T28" s="85" t="s">
        <v>25</v>
      </c>
      <c r="U28" s="86" t="s">
        <v>25</v>
      </c>
      <c r="V28" s="87" t="s">
        <v>25</v>
      </c>
      <c r="W28" s="88"/>
      <c r="X28" s="89"/>
      <c r="Y28" s="90"/>
      <c r="Z28" s="1"/>
      <c r="AA28" s="1"/>
      <c r="AB28" s="1"/>
      <c r="AC28" s="1"/>
    </row>
    <row r="29" spans="1:29" ht="17.45" customHeight="1" thickBot="1">
      <c r="A29" s="20"/>
      <c r="B29" s="157"/>
      <c r="C29" s="31" t="s">
        <v>39</v>
      </c>
      <c r="D29" s="5" t="str">
        <f t="shared" si="3"/>
        <v>ü</v>
      </c>
      <c r="E29" s="134"/>
      <c r="F29" s="1"/>
      <c r="G29" s="1"/>
      <c r="H29" s="1"/>
      <c r="I29" s="22"/>
      <c r="J29" s="1"/>
      <c r="K29" s="56">
        <f t="shared" si="6"/>
        <v>0</v>
      </c>
      <c r="L29" s="5" t="str">
        <f t="shared" si="1"/>
        <v>ü</v>
      </c>
      <c r="M29" s="49">
        <f t="shared" si="2"/>
        <v>0</v>
      </c>
      <c r="R29" s="180"/>
      <c r="S29" s="97" t="s">
        <v>39</v>
      </c>
      <c r="T29" s="109" t="s">
        <v>25</v>
      </c>
      <c r="U29" s="93" t="s">
        <v>25</v>
      </c>
      <c r="V29" s="94" t="s">
        <v>25</v>
      </c>
      <c r="W29" s="99"/>
      <c r="X29" s="95"/>
      <c r="Y29" s="96"/>
      <c r="Z29" s="1"/>
      <c r="AA29" s="1"/>
      <c r="AB29" s="1"/>
      <c r="AC29" s="1"/>
    </row>
    <row r="30" spans="1:29" ht="17.45" customHeight="1" thickBot="1">
      <c r="A30" s="20"/>
      <c r="B30" s="158"/>
      <c r="C30" s="12" t="s">
        <v>40</v>
      </c>
      <c r="D30" s="3" t="str">
        <f t="shared" si="3"/>
        <v>ü</v>
      </c>
      <c r="E30" s="149"/>
      <c r="F30" s="1"/>
      <c r="G30" s="1"/>
      <c r="H30" s="1"/>
      <c r="I30" s="22"/>
      <c r="J30" s="1"/>
      <c r="K30" s="56">
        <f t="shared" si="6"/>
        <v>0</v>
      </c>
      <c r="L30" s="3" t="str">
        <f t="shared" si="1"/>
        <v>ü</v>
      </c>
      <c r="M30" s="40">
        <f t="shared" si="2"/>
        <v>0</v>
      </c>
      <c r="R30" s="181"/>
      <c r="S30" s="84" t="s">
        <v>40</v>
      </c>
      <c r="T30" s="101" t="s">
        <v>25</v>
      </c>
      <c r="U30" s="102" t="s">
        <v>25</v>
      </c>
      <c r="V30" s="103" t="s">
        <v>25</v>
      </c>
      <c r="W30" s="104"/>
      <c r="X30" s="105"/>
      <c r="Y30" s="106"/>
      <c r="Z30" s="1"/>
      <c r="AA30" s="1"/>
      <c r="AB30" s="1"/>
      <c r="AC30" s="1"/>
    </row>
    <row r="31" spans="1:29" ht="43.15" customHeight="1" thickBot="1">
      <c r="A31" s="20"/>
      <c r="B31" s="14" t="s">
        <v>41</v>
      </c>
      <c r="C31" s="15" t="s">
        <v>42</v>
      </c>
      <c r="D31" s="136"/>
      <c r="E31" s="136"/>
      <c r="F31" s="1"/>
      <c r="G31" s="1"/>
      <c r="H31" s="1"/>
      <c r="I31" s="22"/>
      <c r="J31" s="1"/>
      <c r="Q31" s="2"/>
      <c r="R31" s="111" t="s">
        <v>41</v>
      </c>
      <c r="S31" s="112" t="s">
        <v>42</v>
      </c>
      <c r="T31" s="191" t="s">
        <v>43</v>
      </c>
      <c r="U31" s="192"/>
      <c r="V31" s="193"/>
      <c r="W31" s="167" t="s">
        <v>43</v>
      </c>
      <c r="X31" s="168"/>
      <c r="Y31" s="169"/>
      <c r="Z31" s="1"/>
      <c r="AA31" s="1"/>
      <c r="AB31" s="1"/>
      <c r="AC31" s="1"/>
    </row>
    <row r="32" spans="1:29">
      <c r="A32" s="20"/>
      <c r="B32" s="1"/>
      <c r="C32" s="4"/>
      <c r="D32" s="1"/>
      <c r="E32" s="1"/>
      <c r="F32" s="1"/>
      <c r="G32" s="1"/>
      <c r="H32" s="1"/>
      <c r="I32" s="22"/>
      <c r="J32" s="1"/>
      <c r="K32" s="1"/>
      <c r="L32" s="1"/>
      <c r="M32" s="1"/>
      <c r="N32" s="1"/>
      <c r="O32" s="1"/>
      <c r="P32" s="1"/>
      <c r="Q32" s="1"/>
      <c r="R32" s="1"/>
      <c r="S32" s="1"/>
      <c r="T32" s="1"/>
      <c r="U32" s="1"/>
      <c r="V32" s="1"/>
      <c r="W32" s="1"/>
      <c r="X32" s="1"/>
      <c r="Y32" s="1"/>
      <c r="Z32" s="1"/>
      <c r="AA32" s="1"/>
      <c r="AB32" s="1"/>
      <c r="AC32" s="1"/>
    </row>
    <row r="33" spans="1:29" ht="13.9" customHeight="1">
      <c r="A33" s="20"/>
      <c r="B33" s="130"/>
      <c r="C33" s="24" t="s">
        <v>44</v>
      </c>
      <c r="D33" s="1"/>
      <c r="E33" s="1"/>
      <c r="F33" s="1"/>
      <c r="G33" s="1"/>
      <c r="H33" s="1"/>
      <c r="I33" s="22"/>
      <c r="J33" s="1"/>
      <c r="K33" s="1"/>
      <c r="L33" s="1"/>
      <c r="M33" s="1"/>
      <c r="N33" s="1"/>
      <c r="O33" s="1"/>
      <c r="P33" s="1"/>
      <c r="Q33" s="1"/>
      <c r="R33" s="29"/>
      <c r="S33" s="24" t="s">
        <v>44</v>
      </c>
      <c r="T33" s="1"/>
      <c r="U33" s="1"/>
      <c r="V33" s="1"/>
      <c r="W33" s="1"/>
      <c r="X33" s="1"/>
      <c r="Y33" s="1"/>
      <c r="Z33" s="1"/>
      <c r="AA33" s="1"/>
      <c r="AB33" s="1"/>
      <c r="AC33" s="1"/>
    </row>
    <row r="34" spans="1:29" ht="13.9" customHeight="1">
      <c r="A34" s="20"/>
      <c r="B34" s="2" t="s">
        <v>25</v>
      </c>
      <c r="C34" s="4" t="s">
        <v>45</v>
      </c>
      <c r="D34" s="1"/>
      <c r="E34" s="1"/>
      <c r="F34" s="1"/>
      <c r="G34" s="1"/>
      <c r="H34" s="1"/>
      <c r="I34" s="22"/>
      <c r="J34" s="1"/>
      <c r="K34" s="1"/>
      <c r="L34" s="1"/>
      <c r="M34" s="1"/>
      <c r="N34" s="1"/>
      <c r="O34" s="1"/>
      <c r="P34" s="1"/>
      <c r="Q34" s="1"/>
      <c r="R34" s="2" t="s">
        <v>25</v>
      </c>
      <c r="S34" s="4" t="s">
        <v>45</v>
      </c>
      <c r="T34" s="1"/>
      <c r="U34" s="1"/>
      <c r="V34" s="1"/>
      <c r="W34" s="1"/>
      <c r="X34" s="1"/>
      <c r="Y34" s="1"/>
      <c r="Z34" s="1"/>
      <c r="AA34" s="1"/>
      <c r="AB34" s="1"/>
      <c r="AC34" s="1"/>
    </row>
    <row r="35" spans="1:29" ht="13.9" customHeight="1">
      <c r="A35" s="20"/>
      <c r="B35" s="2" t="s">
        <v>21</v>
      </c>
      <c r="C35" s="4" t="s">
        <v>46</v>
      </c>
      <c r="D35" s="1"/>
      <c r="E35" s="1"/>
      <c r="F35" s="1"/>
      <c r="G35" s="1"/>
      <c r="H35" s="1"/>
      <c r="I35" s="22"/>
      <c r="J35" s="1"/>
      <c r="K35" s="1"/>
      <c r="L35" s="1"/>
      <c r="M35" s="1"/>
      <c r="N35" s="1"/>
      <c r="O35" s="1"/>
      <c r="P35" s="1"/>
      <c r="Q35" s="1"/>
      <c r="R35" s="2" t="s">
        <v>21</v>
      </c>
      <c r="S35" s="4" t="s">
        <v>46</v>
      </c>
      <c r="T35" s="1"/>
      <c r="U35" s="1"/>
      <c r="V35" s="1"/>
      <c r="W35" s="1"/>
      <c r="X35" s="1"/>
      <c r="Y35" s="1"/>
      <c r="Z35" s="1"/>
      <c r="AA35" s="1"/>
      <c r="AB35" s="1"/>
      <c r="AC35" s="1"/>
    </row>
    <row r="36" spans="1:29">
      <c r="A36" s="20"/>
      <c r="B36" s="137"/>
      <c r="C36" s="4" t="s">
        <v>47</v>
      </c>
      <c r="D36" s="1"/>
      <c r="E36" s="1"/>
      <c r="F36" s="1"/>
      <c r="G36" s="1"/>
      <c r="H36" s="1"/>
      <c r="I36" s="22"/>
      <c r="J36" s="1"/>
      <c r="K36" s="1"/>
      <c r="L36" s="1"/>
      <c r="M36" s="1"/>
      <c r="N36" s="1"/>
      <c r="O36" s="1"/>
      <c r="P36" s="1"/>
      <c r="Q36" s="1"/>
      <c r="R36" s="30"/>
      <c r="S36" s="4" t="s">
        <v>47</v>
      </c>
      <c r="T36" s="1"/>
      <c r="U36" s="1"/>
      <c r="V36" s="1"/>
      <c r="W36" s="1"/>
      <c r="X36" s="1"/>
      <c r="Y36" s="1"/>
      <c r="Z36" s="1"/>
      <c r="AA36" s="1"/>
      <c r="AB36" s="1"/>
      <c r="AC36" s="1"/>
    </row>
    <row r="37" spans="1:29">
      <c r="A37" s="20"/>
      <c r="B37" s="129"/>
      <c r="C37" s="4" t="s">
        <v>48</v>
      </c>
      <c r="D37" s="1"/>
      <c r="E37" s="1"/>
      <c r="F37" s="1"/>
      <c r="G37" s="1"/>
      <c r="H37" s="1"/>
      <c r="I37" s="22"/>
      <c r="J37" s="1"/>
      <c r="K37" s="1"/>
      <c r="L37" s="1"/>
      <c r="M37" s="1"/>
      <c r="N37" s="1"/>
      <c r="O37" s="1"/>
      <c r="P37" s="1"/>
      <c r="Q37" s="1"/>
      <c r="R37" s="128"/>
      <c r="S37" s="4"/>
      <c r="T37" s="1"/>
      <c r="U37" s="1"/>
      <c r="V37" s="1"/>
      <c r="W37" s="1"/>
      <c r="X37" s="1"/>
      <c r="Y37" s="1"/>
      <c r="Z37" s="1"/>
      <c r="AA37" s="1"/>
      <c r="AB37" s="1"/>
      <c r="AC37" s="1"/>
    </row>
    <row r="38" spans="1:29">
      <c r="A38" s="20"/>
      <c r="B38" s="1"/>
      <c r="C38" s="4"/>
      <c r="D38" s="1"/>
      <c r="E38" s="1"/>
      <c r="F38" s="1"/>
      <c r="G38" s="1"/>
      <c r="H38" s="1"/>
      <c r="I38" s="22"/>
      <c r="J38" s="1"/>
      <c r="K38" s="1"/>
      <c r="L38" s="1"/>
      <c r="M38" s="1"/>
      <c r="N38" s="1"/>
      <c r="O38" s="1"/>
      <c r="P38" s="1"/>
      <c r="Q38" s="1"/>
      <c r="R38" s="1"/>
      <c r="S38" s="1"/>
      <c r="T38" s="1"/>
      <c r="U38" s="1"/>
      <c r="V38" s="1"/>
      <c r="W38" s="1"/>
      <c r="X38" s="1"/>
      <c r="Y38" s="1"/>
      <c r="Z38" s="1"/>
      <c r="AA38" s="1"/>
      <c r="AB38" s="1"/>
      <c r="AC38" s="1"/>
    </row>
    <row r="39" spans="1:29" ht="32.450000000000003" customHeight="1">
      <c r="A39" s="20"/>
      <c r="B39" s="182" t="s">
        <v>49</v>
      </c>
      <c r="C39" s="183"/>
      <c r="D39" s="183"/>
      <c r="E39" s="183"/>
      <c r="F39" s="183"/>
      <c r="G39" s="183"/>
      <c r="H39" s="184"/>
      <c r="I39" s="22"/>
      <c r="J39" s="1"/>
      <c r="K39" s="1"/>
      <c r="L39" s="1"/>
      <c r="M39" s="1"/>
      <c r="N39" s="1"/>
      <c r="O39" s="1"/>
      <c r="P39" s="1"/>
      <c r="Q39" s="1"/>
      <c r="R39" s="1"/>
      <c r="S39" s="1"/>
      <c r="T39" s="1"/>
      <c r="U39" s="1"/>
      <c r="V39" s="1"/>
      <c r="W39" s="1"/>
      <c r="X39" s="1"/>
      <c r="Y39" s="1"/>
      <c r="Z39" s="1"/>
      <c r="AA39" s="1"/>
      <c r="AB39" s="1"/>
      <c r="AC39" s="1"/>
    </row>
    <row r="40" spans="1:29" ht="32.450000000000003" hidden="1" customHeight="1">
      <c r="A40" s="20"/>
      <c r="B40" s="185"/>
      <c r="C40" s="186"/>
      <c r="D40" s="186"/>
      <c r="E40" s="186"/>
      <c r="F40" s="186"/>
      <c r="G40" s="186"/>
      <c r="H40" s="187"/>
      <c r="I40" s="22"/>
      <c r="J40" s="1"/>
      <c r="K40" s="1"/>
      <c r="L40" s="1"/>
      <c r="M40" s="1"/>
      <c r="N40" s="1"/>
      <c r="O40" s="1"/>
      <c r="P40" s="1"/>
      <c r="Q40" s="1"/>
      <c r="R40" s="1"/>
      <c r="S40" s="1"/>
      <c r="T40" s="1"/>
      <c r="U40" s="1"/>
      <c r="V40" s="1"/>
      <c r="W40" s="1"/>
      <c r="X40" s="1"/>
      <c r="Y40" s="1"/>
      <c r="Z40" s="1"/>
      <c r="AA40" s="1"/>
      <c r="AB40" s="1"/>
      <c r="AC40" s="1"/>
    </row>
    <row r="41" spans="1:29" ht="15.6" customHeight="1">
      <c r="A41" s="25"/>
      <c r="B41" s="26"/>
      <c r="C41" s="27"/>
      <c r="D41" s="26"/>
      <c r="E41" s="26"/>
      <c r="F41" s="26"/>
      <c r="G41" s="26"/>
      <c r="H41" s="26"/>
      <c r="I41" s="28"/>
      <c r="J41" s="1"/>
      <c r="K41" s="1"/>
      <c r="L41" s="1"/>
      <c r="M41" s="1"/>
      <c r="N41" s="1"/>
      <c r="O41" s="1"/>
      <c r="P41" s="1"/>
      <c r="Q41" s="1"/>
      <c r="R41" s="1"/>
      <c r="S41" s="1"/>
      <c r="T41" s="1"/>
      <c r="U41" s="1"/>
      <c r="V41" s="1"/>
      <c r="W41" s="1"/>
      <c r="X41" s="1"/>
      <c r="Y41" s="1"/>
      <c r="Z41" s="1"/>
      <c r="AA41" s="1"/>
      <c r="AB41" s="1"/>
      <c r="AC41" s="1"/>
    </row>
    <row r="42" spans="1:29" hidden="1">
      <c r="A42" s="1"/>
      <c r="B42" s="1"/>
      <c r="C42" s="4"/>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idden="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idden="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idden="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idden="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idden="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idden="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idden="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idden="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idden="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idden="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idden="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idden="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idden="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idden="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idden="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idden="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idden="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idden="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idden="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idden="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idden="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idden="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idden="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idden="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idden="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idden="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idden="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idden="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idden="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idden="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idden="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idden="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idden="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idden="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idden="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idden="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idden="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idden="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idden="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idden="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idden="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idden="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idden="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idden="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idden="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idden="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idden="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idden="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idden="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idden="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idden="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idden="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idden="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idden="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idden="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idden="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idden="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idden="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idden="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idden="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idden="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idden="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idden="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idden="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idden="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idden="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idden="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idden="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idden="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idden="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idden="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idden="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idden="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idden="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idden="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idden="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idden="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idden="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idden="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idden="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idden="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idden="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idden="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idden="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idden="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idden="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idden="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idden="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idden="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idden="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idden="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idden="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idden="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idden="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idden="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idden="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idden="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idden="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idden="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idden="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idden="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idden="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idden="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idden="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idden="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idden="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idden="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idden="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idden="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idden="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idden="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idden="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idden="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idden="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idden="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idden="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idden="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idden="1"/>
    <row r="161" hidden="1"/>
  </sheetData>
  <sheetProtection algorithmName="SHA-512" hashValue="I6yM53jljYv6Y04J+lJTi4WAPTrfKex/mhgp6CwG3P4hId17ypdFFNddCytDrrwzftubqJO1OmRePvbZodZOlg==" saltValue="hkW9OiTlV0KLEEandIYOSg==" spinCount="100000" sheet="1" objects="1" scenarios="1"/>
  <mergeCells count="19">
    <mergeCell ref="T31:V31"/>
    <mergeCell ref="W31:Y31"/>
    <mergeCell ref="B39:H39"/>
    <mergeCell ref="B10:B14"/>
    <mergeCell ref="R10:R14"/>
    <mergeCell ref="B40:H40"/>
    <mergeCell ref="B15:B18"/>
    <mergeCell ref="R15:R18"/>
    <mergeCell ref="B19:B23"/>
    <mergeCell ref="R19:R23"/>
    <mergeCell ref="B24:B27"/>
    <mergeCell ref="R24:R27"/>
    <mergeCell ref="B28:B30"/>
    <mergeCell ref="R28:R30"/>
    <mergeCell ref="C2:H3"/>
    <mergeCell ref="B6:G6"/>
    <mergeCell ref="B7:H7"/>
    <mergeCell ref="T7:V8"/>
    <mergeCell ref="W7:Y8"/>
  </mergeCells>
  <conditionalFormatting sqref="R10:S14">
    <cfRule type="expression" dxfId="97" priority="49">
      <formula>#REF!&lt;&gt;1</formula>
    </cfRule>
  </conditionalFormatting>
  <conditionalFormatting sqref="E19">
    <cfRule type="expression" dxfId="96" priority="48">
      <formula>$M$19=0</formula>
    </cfRule>
  </conditionalFormatting>
  <conditionalFormatting sqref="E23">
    <cfRule type="expression" dxfId="95" priority="47">
      <formula>$M$23=0</formula>
    </cfRule>
  </conditionalFormatting>
  <conditionalFormatting sqref="E24">
    <cfRule type="expression" dxfId="94" priority="46">
      <formula>$M$24=0</formula>
    </cfRule>
  </conditionalFormatting>
  <conditionalFormatting sqref="D10">
    <cfRule type="expression" dxfId="93" priority="45">
      <formula>L10=0</formula>
    </cfRule>
  </conditionalFormatting>
  <conditionalFormatting sqref="D11">
    <cfRule type="expression" dxfId="92" priority="44">
      <formula>$L$11=0</formula>
    </cfRule>
  </conditionalFormatting>
  <conditionalFormatting sqref="D12">
    <cfRule type="expression" dxfId="91" priority="43">
      <formula>$L$12=0</formula>
    </cfRule>
  </conditionalFormatting>
  <conditionalFormatting sqref="D13">
    <cfRule type="expression" dxfId="90" priority="42">
      <formula>$L$13=0</formula>
    </cfRule>
  </conditionalFormatting>
  <conditionalFormatting sqref="D14">
    <cfRule type="expression" dxfId="89" priority="41">
      <formula>$L$14=0</formula>
    </cfRule>
  </conditionalFormatting>
  <conditionalFormatting sqref="E10">
    <cfRule type="expression" dxfId="88" priority="40">
      <formula>$M$10=0</formula>
    </cfRule>
  </conditionalFormatting>
  <conditionalFormatting sqref="E11">
    <cfRule type="expression" dxfId="87" priority="39">
      <formula>$M$11=0</formula>
    </cfRule>
  </conditionalFormatting>
  <conditionalFormatting sqref="E12">
    <cfRule type="expression" dxfId="86" priority="38">
      <formula>$M$12=0</formula>
    </cfRule>
  </conditionalFormatting>
  <conditionalFormatting sqref="E13">
    <cfRule type="expression" dxfId="85" priority="37">
      <formula>$M$13=0</formula>
    </cfRule>
  </conditionalFormatting>
  <conditionalFormatting sqref="E14">
    <cfRule type="expression" dxfId="84" priority="36">
      <formula>$M$14=0</formula>
    </cfRule>
  </conditionalFormatting>
  <conditionalFormatting sqref="E17">
    <cfRule type="expression" dxfId="83" priority="35">
      <formula>$M$17=0</formula>
    </cfRule>
  </conditionalFormatting>
  <conditionalFormatting sqref="E20">
    <cfRule type="expression" dxfId="82" priority="34">
      <formula>$M$20=0</formula>
    </cfRule>
  </conditionalFormatting>
  <conditionalFormatting sqref="E21">
    <cfRule type="expression" dxfId="81" priority="33">
      <formula>$M$21=0</formula>
    </cfRule>
  </conditionalFormatting>
  <conditionalFormatting sqref="E25">
    <cfRule type="expression" dxfId="80" priority="32">
      <formula>$M$25=0</formula>
    </cfRule>
  </conditionalFormatting>
  <conditionalFormatting sqref="E26">
    <cfRule type="expression" dxfId="79" priority="31">
      <formula>$M$26=0</formula>
    </cfRule>
  </conditionalFormatting>
  <conditionalFormatting sqref="E27">
    <cfRule type="expression" dxfId="78" priority="30">
      <formula>$M$27=0</formula>
    </cfRule>
  </conditionalFormatting>
  <conditionalFormatting sqref="E15">
    <cfRule type="expression" dxfId="77" priority="29">
      <formula>$M$15=0</formula>
    </cfRule>
  </conditionalFormatting>
  <conditionalFormatting sqref="E22">
    <cfRule type="expression" dxfId="76" priority="28">
      <formula>$M$22=0</formula>
    </cfRule>
  </conditionalFormatting>
  <conditionalFormatting sqref="D10:E31">
    <cfRule type="expression" dxfId="75" priority="27">
      <formula>$L$1=0</formula>
    </cfRule>
  </conditionalFormatting>
  <conditionalFormatting sqref="C2:H3">
    <cfRule type="expression" dxfId="74" priority="26">
      <formula>$L$1=0</formula>
    </cfRule>
  </conditionalFormatting>
  <conditionalFormatting sqref="E28">
    <cfRule type="expression" dxfId="73" priority="25">
      <formula>$M$28=0</formula>
    </cfRule>
  </conditionalFormatting>
  <conditionalFormatting sqref="E29">
    <cfRule type="expression" dxfId="72" priority="24">
      <formula>$M$29=0</formula>
    </cfRule>
  </conditionalFormatting>
  <conditionalFormatting sqref="E30">
    <cfRule type="expression" dxfId="71" priority="23">
      <formula>$M$30=0</formula>
    </cfRule>
  </conditionalFormatting>
  <conditionalFormatting sqref="C10">
    <cfRule type="expression" dxfId="70" priority="22">
      <formula>$K$10=1</formula>
    </cfRule>
  </conditionalFormatting>
  <conditionalFormatting sqref="C11">
    <cfRule type="expression" dxfId="69" priority="21">
      <formula>$K$11=1</formula>
    </cfRule>
  </conditionalFormatting>
  <conditionalFormatting sqref="C12">
    <cfRule type="expression" dxfId="68" priority="20">
      <formula>$K$12=1</formula>
    </cfRule>
  </conditionalFormatting>
  <conditionalFormatting sqref="C13">
    <cfRule type="expression" dxfId="67" priority="19">
      <formula>$K$13=1</formula>
    </cfRule>
  </conditionalFormatting>
  <conditionalFormatting sqref="C14">
    <cfRule type="expression" dxfId="66" priority="18">
      <formula>$K$14=1</formula>
    </cfRule>
  </conditionalFormatting>
  <conditionalFormatting sqref="C15">
    <cfRule type="expression" dxfId="65" priority="17">
      <formula>$K$15=1</formula>
    </cfRule>
  </conditionalFormatting>
  <conditionalFormatting sqref="C16">
    <cfRule type="expression" dxfId="64" priority="16">
      <formula>$K$16=1</formula>
    </cfRule>
  </conditionalFormatting>
  <conditionalFormatting sqref="C17">
    <cfRule type="expression" dxfId="63" priority="15">
      <formula>$K$17=1</formula>
    </cfRule>
  </conditionalFormatting>
  <conditionalFormatting sqref="C18">
    <cfRule type="expression" dxfId="62" priority="14">
      <formula>$K$18=1</formula>
    </cfRule>
  </conditionalFormatting>
  <conditionalFormatting sqref="C19">
    <cfRule type="expression" dxfId="61" priority="13">
      <formula>$K$19=1</formula>
    </cfRule>
  </conditionalFormatting>
  <conditionalFormatting sqref="C20">
    <cfRule type="expression" dxfId="60" priority="12">
      <formula>$K$20=1</formula>
    </cfRule>
  </conditionalFormatting>
  <conditionalFormatting sqref="C21">
    <cfRule type="expression" dxfId="59" priority="11">
      <formula>$K$21=1</formula>
    </cfRule>
  </conditionalFormatting>
  <conditionalFormatting sqref="C22">
    <cfRule type="expression" dxfId="58" priority="10">
      <formula>$K$22=1</formula>
    </cfRule>
  </conditionalFormatting>
  <conditionalFormatting sqref="C23">
    <cfRule type="expression" dxfId="57" priority="9">
      <formula>$K$23=1</formula>
    </cfRule>
  </conditionalFormatting>
  <conditionalFormatting sqref="C24">
    <cfRule type="expression" dxfId="56" priority="8">
      <formula>$K$24=1</formula>
    </cfRule>
  </conditionalFormatting>
  <conditionalFormatting sqref="C25">
    <cfRule type="expression" dxfId="55" priority="7">
      <formula>$K$25=1</formula>
    </cfRule>
  </conditionalFormatting>
  <conditionalFormatting sqref="C26">
    <cfRule type="expression" dxfId="54" priority="6">
      <formula>$K$26=1</formula>
    </cfRule>
  </conditionalFormatting>
  <conditionalFormatting sqref="C27">
    <cfRule type="expression" dxfId="53" priority="5">
      <formula>$K$27=1</formula>
    </cfRule>
  </conditionalFormatting>
  <conditionalFormatting sqref="E24">
    <cfRule type="expression" dxfId="52" priority="4">
      <formula>$M$19=0</formula>
    </cfRule>
  </conditionalFormatting>
  <conditionalFormatting sqref="E25">
    <cfRule type="expression" dxfId="51" priority="3">
      <formula>$M$20=0</formula>
    </cfRule>
  </conditionalFormatting>
  <conditionalFormatting sqref="E26">
    <cfRule type="expression" dxfId="50" priority="2">
      <formula>$M$21=0</formula>
    </cfRule>
  </conditionalFormatting>
  <conditionalFormatting sqref="E27">
    <cfRule type="expression" dxfId="49" priority="1">
      <formula>$M$23=0</formula>
    </cfRule>
  </conditionalFormatting>
  <dataValidations count="2">
    <dataValidation type="list" allowBlank="1" showInputMessage="1" showErrorMessage="1" sqref="E19:E27 D18:E18 D16 E15:E16" xr:uid="{00000000-0002-0000-0100-000000000000}">
      <formula1>"Yes,No"</formula1>
    </dataValidation>
    <dataValidation type="list" allowBlank="1" showInputMessage="1" showErrorMessage="1" sqref="C4" xr:uid="{00000000-0002-0000-0100-000001000000}">
      <formula1>$K$2:$K$4</formula1>
    </dataValidation>
  </dataValidations>
  <pageMargins left="0.25" right="0.25" top="0.75" bottom="0.75" header="0.3" footer="0.3"/>
  <pageSetup scale="3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61"/>
  <sheetViews>
    <sheetView topLeftCell="A5" zoomScaleNormal="100" workbookViewId="0" xr3:uid="{842E5F09-E766-5B8D-85AF-A39847EA96FD}">
      <selection activeCell="J5" sqref="J1:XFD1048576"/>
    </sheetView>
  </sheetViews>
  <sheetFormatPr defaultColWidth="0" defaultRowHeight="14.45" customHeight="1" zeroHeight="1"/>
  <cols>
    <col min="1" max="1" width="4.28515625" customWidth="1"/>
    <col min="2" max="2" width="8.85546875" customWidth="1"/>
    <col min="3" max="3" width="45.28515625" customWidth="1"/>
    <col min="4" max="5" width="27" customWidth="1"/>
    <col min="6" max="8" width="8.85546875" customWidth="1"/>
    <col min="9" max="9" width="3" customWidth="1"/>
    <col min="10" max="10" width="8.85546875" hidden="1" customWidth="1"/>
    <col min="11" max="11" width="16.42578125" hidden="1" customWidth="1"/>
    <col min="12" max="16" width="9.7109375" hidden="1" customWidth="1"/>
    <col min="17" max="18" width="8.85546875" hidden="1" customWidth="1"/>
    <col min="19" max="19" width="45.7109375" hidden="1" customWidth="1"/>
    <col min="20" max="22" width="8.85546875" hidden="1" customWidth="1"/>
    <col min="23" max="23" width="9.7109375" hidden="1" customWidth="1"/>
    <col min="24" max="24" width="9.28515625" hidden="1" customWidth="1"/>
    <col min="25" max="25" width="9.42578125" hidden="1" customWidth="1"/>
    <col min="26" max="16384" width="8.85546875" hidden="1"/>
  </cols>
  <sheetData>
    <row r="1" spans="1:29" hidden="1">
      <c r="A1" s="17"/>
      <c r="B1" s="18"/>
      <c r="C1" s="18"/>
      <c r="D1" s="18"/>
      <c r="E1" s="18"/>
      <c r="F1" s="18"/>
      <c r="G1" s="18"/>
      <c r="H1" s="18"/>
      <c r="I1" s="19"/>
      <c r="J1" s="16" t="s">
        <v>0</v>
      </c>
      <c r="K1" s="1"/>
      <c r="L1" s="1">
        <f>IFERROR(VLOOKUP(C4,$K$2:$L$4,2,0),0)</f>
        <v>3</v>
      </c>
      <c r="M1" s="1"/>
      <c r="N1" s="1"/>
      <c r="O1" s="1"/>
      <c r="P1" s="1"/>
      <c r="Q1" s="1"/>
      <c r="R1" s="1"/>
      <c r="S1" s="1"/>
      <c r="T1" s="1"/>
      <c r="U1" s="1"/>
      <c r="V1" s="1"/>
      <c r="W1" s="1"/>
      <c r="X1" s="1"/>
      <c r="Y1" s="1"/>
      <c r="Z1" s="1"/>
      <c r="AA1" s="1"/>
      <c r="AB1" s="1"/>
      <c r="AC1" s="1"/>
    </row>
    <row r="2" spans="1:29" ht="16.899999999999999" hidden="1" customHeight="1">
      <c r="A2" s="20"/>
      <c r="B2" s="21" t="s">
        <v>1</v>
      </c>
      <c r="C2" s="155" t="s">
        <v>2</v>
      </c>
      <c r="D2" s="155"/>
      <c r="E2" s="155"/>
      <c r="F2" s="155"/>
      <c r="G2" s="155"/>
      <c r="H2" s="155"/>
      <c r="I2" s="22"/>
      <c r="J2" s="1"/>
      <c r="K2" s="1" t="s">
        <v>3</v>
      </c>
      <c r="L2" s="1">
        <v>1</v>
      </c>
      <c r="M2" s="1"/>
      <c r="N2" s="1"/>
      <c r="O2" s="1"/>
      <c r="P2" s="1"/>
      <c r="Q2" s="1"/>
      <c r="R2" s="1"/>
      <c r="S2" s="1"/>
      <c r="T2" s="1"/>
      <c r="U2" s="1"/>
      <c r="V2" s="1"/>
      <c r="W2" s="1"/>
      <c r="X2" s="1"/>
      <c r="Y2" s="1"/>
      <c r="Z2" s="1"/>
      <c r="AA2" s="1"/>
      <c r="AB2" s="1"/>
      <c r="AC2" s="1"/>
    </row>
    <row r="3" spans="1:29" ht="16.899999999999999" hidden="1" customHeight="1" thickBot="1">
      <c r="A3" s="20"/>
      <c r="B3" s="23"/>
      <c r="C3" s="155"/>
      <c r="D3" s="155"/>
      <c r="E3" s="155"/>
      <c r="F3" s="155"/>
      <c r="G3" s="155"/>
      <c r="H3" s="155"/>
      <c r="I3" s="22"/>
      <c r="J3" s="1"/>
      <c r="K3" s="1" t="s">
        <v>4</v>
      </c>
      <c r="L3" s="1">
        <v>2</v>
      </c>
      <c r="M3" s="1"/>
      <c r="N3" s="1"/>
      <c r="O3" s="1"/>
      <c r="P3" s="1"/>
      <c r="Q3" s="1"/>
      <c r="R3" s="1"/>
      <c r="S3" s="1"/>
      <c r="T3" s="1"/>
      <c r="U3" s="1"/>
      <c r="V3" s="1"/>
      <c r="W3" s="1"/>
      <c r="X3" s="1"/>
      <c r="Y3" s="1"/>
      <c r="Z3" s="1"/>
      <c r="AA3" s="1"/>
      <c r="AB3" s="1"/>
      <c r="AC3" s="1"/>
    </row>
    <row r="4" spans="1:29" ht="16.899999999999999" hidden="1" customHeight="1" thickBot="1">
      <c r="A4" s="20"/>
      <c r="B4" s="23"/>
      <c r="C4" s="131" t="s">
        <v>5</v>
      </c>
      <c r="D4" s="1"/>
      <c r="E4" s="1"/>
      <c r="F4" s="1"/>
      <c r="G4" s="1"/>
      <c r="H4" s="1"/>
      <c r="I4" s="22"/>
      <c r="K4" s="8" t="s">
        <v>5</v>
      </c>
      <c r="L4" s="1">
        <v>3</v>
      </c>
      <c r="M4" s="1"/>
      <c r="N4" s="1"/>
      <c r="O4" s="1"/>
      <c r="P4" s="1"/>
      <c r="Q4" s="1"/>
      <c r="R4" s="1"/>
      <c r="S4" s="1"/>
      <c r="T4" s="1"/>
      <c r="U4" s="1"/>
      <c r="V4" s="1"/>
      <c r="W4" s="1"/>
      <c r="X4" s="1"/>
      <c r="Y4" s="1"/>
      <c r="Z4" s="1"/>
      <c r="AA4" s="1"/>
      <c r="AB4" s="1"/>
      <c r="AC4" s="1"/>
    </row>
    <row r="5" spans="1:29" ht="9" customHeight="1" thickBot="1">
      <c r="A5" s="20"/>
      <c r="B5" s="1"/>
      <c r="C5" s="1"/>
      <c r="D5" s="1"/>
      <c r="E5" s="1"/>
      <c r="F5" s="1"/>
      <c r="G5" s="1"/>
      <c r="H5" s="1"/>
      <c r="I5" s="22"/>
      <c r="J5" s="1"/>
      <c r="K5" s="1"/>
      <c r="L5" s="1"/>
      <c r="M5" s="1"/>
      <c r="N5" s="1"/>
      <c r="O5" s="1"/>
      <c r="P5" s="1"/>
      <c r="Q5" s="1"/>
      <c r="R5" s="1"/>
      <c r="S5" s="1"/>
      <c r="T5" s="1">
        <v>1</v>
      </c>
      <c r="U5" s="1">
        <v>2</v>
      </c>
      <c r="V5" s="1">
        <v>3</v>
      </c>
      <c r="W5" s="1"/>
      <c r="X5" s="1"/>
      <c r="Y5" s="1"/>
      <c r="Z5" s="1"/>
      <c r="AA5" s="1"/>
      <c r="AB5" s="1"/>
      <c r="AC5" s="1"/>
    </row>
    <row r="6" spans="1:29" ht="46.9" customHeight="1" thickBot="1">
      <c r="A6" s="20"/>
      <c r="B6" s="164" t="str">
        <f>C4</f>
        <v>In Front of the Meter - Others</v>
      </c>
      <c r="C6" s="165"/>
      <c r="D6" s="165"/>
      <c r="E6" s="165"/>
      <c r="F6" s="165"/>
      <c r="G6" s="166"/>
      <c r="H6" s="1"/>
      <c r="I6" s="22"/>
      <c r="J6" s="1"/>
      <c r="K6" s="1"/>
      <c r="L6" s="1"/>
      <c r="M6" s="1"/>
      <c r="N6" s="1"/>
      <c r="O6" s="1"/>
      <c r="P6" s="1"/>
      <c r="Q6" s="1"/>
      <c r="R6" s="1"/>
      <c r="S6" s="1"/>
      <c r="T6" s="1"/>
      <c r="U6" s="1"/>
      <c r="V6" s="1"/>
      <c r="W6" s="1"/>
      <c r="X6" s="1"/>
      <c r="Y6" s="1"/>
      <c r="Z6" s="1"/>
      <c r="AA6" s="1"/>
      <c r="AB6" s="1"/>
      <c r="AC6" s="1"/>
    </row>
    <row r="7" spans="1:29" ht="52.15" customHeight="1">
      <c r="A7" s="20"/>
      <c r="B7" s="155" t="s">
        <v>7</v>
      </c>
      <c r="C7" s="155"/>
      <c r="D7" s="155"/>
      <c r="E7" s="155"/>
      <c r="F7" s="155"/>
      <c r="G7" s="155"/>
      <c r="H7" s="155"/>
      <c r="I7" s="22"/>
      <c r="J7" s="1"/>
      <c r="Q7" s="1"/>
      <c r="R7" s="57"/>
      <c r="S7" s="57"/>
      <c r="T7" s="170" t="s">
        <v>8</v>
      </c>
      <c r="U7" s="171"/>
      <c r="V7" s="172"/>
      <c r="W7" s="170" t="s">
        <v>9</v>
      </c>
      <c r="X7" s="171"/>
      <c r="Y7" s="172"/>
      <c r="Z7" s="1"/>
      <c r="AA7" s="1"/>
      <c r="AB7" s="1"/>
      <c r="AC7" s="1"/>
    </row>
    <row r="8" spans="1:29" ht="18" customHeight="1" thickBot="1">
      <c r="A8" s="20"/>
      <c r="B8" s="1"/>
      <c r="C8" s="1"/>
      <c r="D8" s="1"/>
      <c r="E8" s="1"/>
      <c r="F8" s="1"/>
      <c r="G8" s="1"/>
      <c r="H8" s="1"/>
      <c r="I8" s="22"/>
      <c r="J8" s="1"/>
      <c r="Q8" s="1"/>
      <c r="R8" s="57"/>
      <c r="S8" s="57"/>
      <c r="T8" s="173"/>
      <c r="U8" s="174"/>
      <c r="V8" s="175"/>
      <c r="W8" s="173"/>
      <c r="X8" s="174"/>
      <c r="Y8" s="175"/>
      <c r="Z8" s="1"/>
      <c r="AA8" s="1"/>
      <c r="AB8" s="1"/>
      <c r="AC8" s="1"/>
    </row>
    <row r="9" spans="1:29" ht="71.45" customHeight="1" thickBot="1">
      <c r="A9" s="20"/>
      <c r="B9" s="1"/>
      <c r="C9" s="11" t="s">
        <v>10</v>
      </c>
      <c r="D9" s="10" t="str">
        <f>T7</f>
        <v>COLUMN 1
Service to be provided to SCE in this solicitation</v>
      </c>
      <c r="E9" s="138" t="str">
        <f>W7</f>
        <v>COLUMN 2
Currently provided or intended to be Offered for Revenue outside this Solicitation</v>
      </c>
      <c r="F9" s="1"/>
      <c r="G9" s="1"/>
      <c r="H9" s="1"/>
      <c r="I9" s="22"/>
      <c r="J9" s="1"/>
      <c r="L9" s="41" t="s">
        <v>11</v>
      </c>
      <c r="M9" s="41" t="s">
        <v>12</v>
      </c>
      <c r="Q9" s="1"/>
      <c r="R9" s="57"/>
      <c r="S9" s="58" t="s">
        <v>10</v>
      </c>
      <c r="T9" s="59" t="s">
        <v>3</v>
      </c>
      <c r="U9" s="60" t="s">
        <v>4</v>
      </c>
      <c r="V9" s="61" t="s">
        <v>5</v>
      </c>
      <c r="W9" s="62" t="s">
        <v>3</v>
      </c>
      <c r="X9" s="60" t="s">
        <v>4</v>
      </c>
      <c r="Y9" s="61" t="s">
        <v>5</v>
      </c>
      <c r="Z9" s="1"/>
      <c r="AA9" s="1"/>
      <c r="AB9" s="1"/>
      <c r="AC9" s="1"/>
    </row>
    <row r="10" spans="1:29" ht="17.45" customHeight="1">
      <c r="A10" s="20"/>
      <c r="B10" s="162" t="s">
        <v>13</v>
      </c>
      <c r="C10" s="9" t="s">
        <v>14</v>
      </c>
      <c r="D10" s="115"/>
      <c r="E10" s="151"/>
      <c r="F10" s="1"/>
      <c r="G10" s="1"/>
      <c r="H10" s="1"/>
      <c r="I10" s="22"/>
      <c r="J10" s="1"/>
      <c r="K10" s="56">
        <f t="shared" ref="K10:K15" si="0">IF(M10=1,ISBLANK(E10)/1,0)</f>
        <v>0</v>
      </c>
      <c r="L10" s="50">
        <f>INDEX(T10:V10,0,$L$1)</f>
        <v>0</v>
      </c>
      <c r="M10" s="53">
        <f>INDEX(W10:Y10,0,$L$1)</f>
        <v>0</v>
      </c>
      <c r="Q10" s="1"/>
      <c r="R10" s="176" t="s">
        <v>13</v>
      </c>
      <c r="S10" s="63" t="s">
        <v>14</v>
      </c>
      <c r="T10" s="64"/>
      <c r="U10" s="65"/>
      <c r="V10" s="66"/>
      <c r="W10" s="67">
        <v>1</v>
      </c>
      <c r="X10" s="68"/>
      <c r="Y10" s="69"/>
      <c r="Z10" s="1"/>
      <c r="AA10" s="1"/>
      <c r="AB10" s="1"/>
      <c r="AC10" s="1"/>
    </row>
    <row r="11" spans="1:29" ht="17.45" customHeight="1">
      <c r="A11" s="20"/>
      <c r="B11" s="163"/>
      <c r="C11" s="6" t="s">
        <v>15</v>
      </c>
      <c r="D11" s="116"/>
      <c r="E11" s="152"/>
      <c r="F11" s="1"/>
      <c r="G11" s="1"/>
      <c r="H11" s="1"/>
      <c r="I11" s="22"/>
      <c r="J11" s="1"/>
      <c r="K11" s="56">
        <f t="shared" si="0"/>
        <v>0</v>
      </c>
      <c r="L11" s="51">
        <f t="shared" ref="L11:L30" si="1">INDEX(T11:V11,0,$L$1)</f>
        <v>0</v>
      </c>
      <c r="M11" s="54">
        <f t="shared" ref="M11:M30" si="2">INDEX(W11:Y11,0,$L$1)</f>
        <v>0</v>
      </c>
      <c r="Q11" s="1"/>
      <c r="R11" s="177"/>
      <c r="S11" s="70" t="s">
        <v>15</v>
      </c>
      <c r="T11" s="71"/>
      <c r="U11" s="72"/>
      <c r="V11" s="73"/>
      <c r="W11" s="74">
        <v>1</v>
      </c>
      <c r="X11" s="75"/>
      <c r="Y11" s="76"/>
      <c r="Z11" s="1"/>
      <c r="AA11" s="1"/>
      <c r="AB11" s="1"/>
      <c r="AC11" s="1"/>
    </row>
    <row r="12" spans="1:29" ht="17.45" customHeight="1">
      <c r="A12" s="20"/>
      <c r="B12" s="163"/>
      <c r="C12" s="6" t="s">
        <v>16</v>
      </c>
      <c r="D12" s="116"/>
      <c r="E12" s="152"/>
      <c r="F12" s="1"/>
      <c r="G12" s="1"/>
      <c r="H12" s="1"/>
      <c r="I12" s="22"/>
      <c r="J12" s="1"/>
      <c r="K12" s="56">
        <f t="shared" si="0"/>
        <v>0</v>
      </c>
      <c r="L12" s="51">
        <f t="shared" si="1"/>
        <v>0</v>
      </c>
      <c r="M12" s="54">
        <f t="shared" si="2"/>
        <v>0</v>
      </c>
      <c r="Q12" s="1"/>
      <c r="R12" s="177"/>
      <c r="S12" s="70" t="s">
        <v>16</v>
      </c>
      <c r="T12" s="71"/>
      <c r="U12" s="72"/>
      <c r="V12" s="73"/>
      <c r="W12" s="74">
        <v>1</v>
      </c>
      <c r="X12" s="75"/>
      <c r="Y12" s="76"/>
      <c r="Z12" s="1"/>
      <c r="AA12" s="1"/>
      <c r="AB12" s="1"/>
      <c r="AC12" s="1"/>
    </row>
    <row r="13" spans="1:29" ht="17.45" customHeight="1">
      <c r="A13" s="20"/>
      <c r="B13" s="163"/>
      <c r="C13" s="6" t="s">
        <v>17</v>
      </c>
      <c r="D13" s="116"/>
      <c r="E13" s="152"/>
      <c r="F13" s="1"/>
      <c r="G13" s="1"/>
      <c r="H13" s="1"/>
      <c r="I13" s="22"/>
      <c r="J13" s="1"/>
      <c r="K13" s="56">
        <f t="shared" si="0"/>
        <v>0</v>
      </c>
      <c r="L13" s="51">
        <f t="shared" si="1"/>
        <v>0</v>
      </c>
      <c r="M13" s="54">
        <f t="shared" si="2"/>
        <v>0</v>
      </c>
      <c r="Q13" s="1"/>
      <c r="R13" s="177"/>
      <c r="S13" s="70" t="s">
        <v>17</v>
      </c>
      <c r="T13" s="71"/>
      <c r="U13" s="72"/>
      <c r="V13" s="73"/>
      <c r="W13" s="74">
        <v>1</v>
      </c>
      <c r="X13" s="75"/>
      <c r="Y13" s="76"/>
      <c r="Z13" s="1"/>
      <c r="AA13" s="1"/>
      <c r="AB13" s="1"/>
      <c r="AC13" s="1"/>
    </row>
    <row r="14" spans="1:29" ht="17.45" customHeight="1" thickBot="1">
      <c r="A14" s="20"/>
      <c r="B14" s="163"/>
      <c r="C14" s="32" t="s">
        <v>18</v>
      </c>
      <c r="D14" s="117"/>
      <c r="E14" s="153"/>
      <c r="F14" s="1"/>
      <c r="G14" s="1"/>
      <c r="H14" s="1"/>
      <c r="I14" s="22"/>
      <c r="J14" s="1"/>
      <c r="K14" s="56">
        <f t="shared" si="0"/>
        <v>0</v>
      </c>
      <c r="L14" s="52">
        <f t="shared" si="1"/>
        <v>0</v>
      </c>
      <c r="M14" s="55">
        <f t="shared" si="2"/>
        <v>0</v>
      </c>
      <c r="Q14" s="1"/>
      <c r="R14" s="178"/>
      <c r="S14" s="77" t="s">
        <v>18</v>
      </c>
      <c r="T14" s="78"/>
      <c r="U14" s="79"/>
      <c r="V14" s="80"/>
      <c r="W14" s="81">
        <v>1</v>
      </c>
      <c r="X14" s="82"/>
      <c r="Y14" s="83"/>
      <c r="Z14" s="1"/>
      <c r="AA14" s="1"/>
      <c r="AB14" s="1"/>
      <c r="AC14" s="1"/>
    </row>
    <row r="15" spans="1:29" ht="17.45" customHeight="1">
      <c r="A15" s="20"/>
      <c r="B15" s="156" t="s">
        <v>19</v>
      </c>
      <c r="C15" s="7" t="s">
        <v>20</v>
      </c>
      <c r="D15" s="33" t="str">
        <f t="shared" ref="D15:D30" si="3">L15</f>
        <v>û</v>
      </c>
      <c r="E15" s="144"/>
      <c r="F15" s="1"/>
      <c r="G15" s="1"/>
      <c r="H15" s="1"/>
      <c r="I15" s="22"/>
      <c r="J15" s="1"/>
      <c r="K15" s="56">
        <f t="shared" si="0"/>
        <v>1</v>
      </c>
      <c r="L15" s="37" t="str">
        <f t="shared" si="1"/>
        <v>û</v>
      </c>
      <c r="M15" s="45">
        <f t="shared" si="2"/>
        <v>1</v>
      </c>
      <c r="R15" s="179" t="s">
        <v>19</v>
      </c>
      <c r="S15" s="84" t="s">
        <v>20</v>
      </c>
      <c r="T15" s="85" t="s">
        <v>21</v>
      </c>
      <c r="U15" s="86" t="s">
        <v>21</v>
      </c>
      <c r="V15" s="87" t="s">
        <v>21</v>
      </c>
      <c r="W15" s="64">
        <v>1</v>
      </c>
      <c r="X15" s="89">
        <v>1</v>
      </c>
      <c r="Y15" s="90">
        <v>1</v>
      </c>
      <c r="Z15" s="1"/>
      <c r="AA15" s="1"/>
      <c r="AB15" s="1"/>
      <c r="AC15" s="1"/>
    </row>
    <row r="16" spans="1:29" ht="18.600000000000001" customHeight="1">
      <c r="A16" s="20"/>
      <c r="B16" s="157"/>
      <c r="C16" s="31" t="s">
        <v>22</v>
      </c>
      <c r="D16" s="133"/>
      <c r="E16" s="133"/>
      <c r="F16" s="145"/>
      <c r="G16" s="1"/>
      <c r="H16" s="1"/>
      <c r="I16" s="22"/>
      <c r="J16" s="1">
        <f>ISBLANK(D16)/1+ISBLANK(E16)/1</f>
        <v>2</v>
      </c>
      <c r="K16" s="56">
        <f>IF(J16&gt;0,1,0)</f>
        <v>1</v>
      </c>
      <c r="L16" s="34" t="str">
        <f t="shared" si="1"/>
        <v>û</v>
      </c>
      <c r="M16" s="42">
        <f t="shared" si="2"/>
        <v>0</v>
      </c>
      <c r="N16" t="str">
        <f>IF(AND(M16="No",D16="Yes"),"No","")</f>
        <v/>
      </c>
      <c r="R16" s="180"/>
      <c r="S16" s="91" t="s">
        <v>23</v>
      </c>
      <c r="T16" s="92" t="s">
        <v>21</v>
      </c>
      <c r="U16" s="93" t="s">
        <v>21</v>
      </c>
      <c r="V16" s="118" t="s">
        <v>21</v>
      </c>
      <c r="W16" s="125">
        <f>IF($D$16="no",1,0)</f>
        <v>0</v>
      </c>
      <c r="X16" s="74">
        <f t="shared" ref="X16:Y16" si="4">IF($D$16="no",1,0)</f>
        <v>0</v>
      </c>
      <c r="Y16" s="126">
        <f t="shared" si="4"/>
        <v>0</v>
      </c>
      <c r="Z16" s="1"/>
      <c r="AA16" s="1"/>
      <c r="AB16" s="1"/>
      <c r="AC16" s="1"/>
    </row>
    <row r="17" spans="1:29" ht="18.600000000000001" customHeight="1">
      <c r="A17" s="20"/>
      <c r="B17" s="157"/>
      <c r="C17" s="31" t="s">
        <v>24</v>
      </c>
      <c r="D17" s="35" t="str">
        <f t="shared" si="3"/>
        <v>ü</v>
      </c>
      <c r="E17" s="134"/>
      <c r="F17" s="145"/>
      <c r="G17" s="1"/>
      <c r="H17" s="1"/>
      <c r="I17" s="22"/>
      <c r="J17" s="1"/>
      <c r="K17" s="56">
        <f>IF(M17=1,ISBLANK(E17)/1,0)</f>
        <v>0</v>
      </c>
      <c r="L17" s="35" t="str">
        <f t="shared" si="1"/>
        <v>ü</v>
      </c>
      <c r="M17" s="43">
        <f t="shared" si="2"/>
        <v>0</v>
      </c>
      <c r="R17" s="180"/>
      <c r="S17" s="97" t="s">
        <v>24</v>
      </c>
      <c r="T17" s="98" t="s">
        <v>25</v>
      </c>
      <c r="U17" s="93" t="s">
        <v>25</v>
      </c>
      <c r="V17" s="94" t="s">
        <v>25</v>
      </c>
      <c r="W17" s="71"/>
      <c r="X17" s="95"/>
      <c r="Y17" s="96"/>
      <c r="Z17" s="1"/>
      <c r="AA17" s="1"/>
      <c r="AB17" s="1"/>
      <c r="AC17" s="1"/>
    </row>
    <row r="18" spans="1:29" ht="18.600000000000001" customHeight="1" thickBot="1">
      <c r="A18" s="20"/>
      <c r="B18" s="158"/>
      <c r="C18" s="113" t="s">
        <v>26</v>
      </c>
      <c r="D18" s="150"/>
      <c r="E18" s="150"/>
      <c r="F18" s="145"/>
      <c r="G18" s="1"/>
      <c r="H18" s="1"/>
      <c r="I18" s="22"/>
      <c r="J18" s="1">
        <f>ISBLANK(D18)/1+ISBLANK(E18)/1</f>
        <v>2</v>
      </c>
      <c r="K18" s="56">
        <f>IF(J18&gt;0,1,0)</f>
        <v>1</v>
      </c>
      <c r="L18" s="36" t="str">
        <f t="shared" si="1"/>
        <v>û</v>
      </c>
      <c r="M18" s="44">
        <f t="shared" si="2"/>
        <v>0</v>
      </c>
      <c r="N18" t="str">
        <f>IF(AND(M18="No",D18="Yes"),"No","")</f>
        <v/>
      </c>
      <c r="R18" s="181"/>
      <c r="S18" s="100" t="s">
        <v>26</v>
      </c>
      <c r="T18" s="101" t="s">
        <v>21</v>
      </c>
      <c r="U18" s="102" t="s">
        <v>21</v>
      </c>
      <c r="V18" s="103" t="s">
        <v>21</v>
      </c>
      <c r="W18" s="124">
        <f>IF($D$18="no",1,0)</f>
        <v>0</v>
      </c>
      <c r="X18" s="104">
        <f t="shared" ref="X18:Y18" si="5">IF($D$18="no",1,0)</f>
        <v>0</v>
      </c>
      <c r="Y18" s="127">
        <f t="shared" si="5"/>
        <v>0</v>
      </c>
      <c r="Z18" s="1"/>
      <c r="AA18" s="1"/>
      <c r="AB18" s="1"/>
      <c r="AC18" s="1"/>
    </row>
    <row r="19" spans="1:29" ht="18.600000000000001" customHeight="1">
      <c r="A19" s="20"/>
      <c r="B19" s="157" t="s">
        <v>27</v>
      </c>
      <c r="C19" s="12" t="s">
        <v>28</v>
      </c>
      <c r="D19" s="33" t="str">
        <f t="shared" si="3"/>
        <v>û</v>
      </c>
      <c r="E19" s="144"/>
      <c r="F19" s="1"/>
      <c r="G19" s="1"/>
      <c r="H19" s="1"/>
      <c r="I19" s="22"/>
      <c r="J19" s="1"/>
      <c r="K19" s="56">
        <f t="shared" ref="K19:K30" si="6">IF(M19=1,ISBLANK(E19)/1,0)</f>
        <v>1</v>
      </c>
      <c r="L19" s="37" t="str">
        <f t="shared" si="1"/>
        <v>û</v>
      </c>
      <c r="M19" s="45">
        <f t="shared" si="2"/>
        <v>1</v>
      </c>
      <c r="R19" s="179" t="s">
        <v>27</v>
      </c>
      <c r="S19" s="107" t="s">
        <v>28</v>
      </c>
      <c r="T19" s="85" t="s">
        <v>21</v>
      </c>
      <c r="U19" s="86" t="s">
        <v>21</v>
      </c>
      <c r="V19" s="87" t="s">
        <v>21</v>
      </c>
      <c r="W19" s="67">
        <v>1</v>
      </c>
      <c r="X19" s="108">
        <v>1</v>
      </c>
      <c r="Y19" s="90">
        <v>1</v>
      </c>
      <c r="Z19" s="1"/>
      <c r="AA19" s="1"/>
      <c r="AB19" s="1"/>
      <c r="AC19" s="1"/>
    </row>
    <row r="20" spans="1:29" ht="18.600000000000001" customHeight="1">
      <c r="A20" s="20"/>
      <c r="B20" s="157"/>
      <c r="C20" s="31" t="s">
        <v>29</v>
      </c>
      <c r="D20" s="34" t="str">
        <f t="shared" si="3"/>
        <v>ü</v>
      </c>
      <c r="E20" s="134"/>
      <c r="F20" s="1"/>
      <c r="G20" s="1"/>
      <c r="H20" s="1"/>
      <c r="I20" s="22"/>
      <c r="J20" s="1"/>
      <c r="K20" s="56">
        <f t="shared" si="6"/>
        <v>0</v>
      </c>
      <c r="L20" s="34" t="str">
        <f t="shared" si="1"/>
        <v>ü</v>
      </c>
      <c r="M20" s="42">
        <f t="shared" si="2"/>
        <v>0</v>
      </c>
      <c r="R20" s="180"/>
      <c r="S20" s="97" t="s">
        <v>29</v>
      </c>
      <c r="T20" s="92" t="s">
        <v>21</v>
      </c>
      <c r="U20" s="93" t="s">
        <v>21</v>
      </c>
      <c r="V20" s="94" t="s">
        <v>25</v>
      </c>
      <c r="W20" s="99">
        <v>1</v>
      </c>
      <c r="X20" s="95">
        <v>1</v>
      </c>
      <c r="Y20" s="96"/>
      <c r="Z20" s="1"/>
      <c r="AA20" s="1"/>
      <c r="AB20" s="1"/>
      <c r="AC20" s="1"/>
    </row>
    <row r="21" spans="1:29" ht="17.45" customHeight="1">
      <c r="A21" s="20"/>
      <c r="B21" s="157"/>
      <c r="C21" s="31" t="s">
        <v>30</v>
      </c>
      <c r="D21" s="34" t="str">
        <f t="shared" si="3"/>
        <v>ü</v>
      </c>
      <c r="E21" s="134"/>
      <c r="F21" s="1"/>
      <c r="G21" s="1"/>
      <c r="H21" s="1"/>
      <c r="I21" s="22"/>
      <c r="J21" s="1"/>
      <c r="K21" s="56">
        <f t="shared" si="6"/>
        <v>0</v>
      </c>
      <c r="L21" s="34" t="str">
        <f t="shared" si="1"/>
        <v>ü</v>
      </c>
      <c r="M21" s="42">
        <f t="shared" si="2"/>
        <v>0</v>
      </c>
      <c r="R21" s="180"/>
      <c r="S21" s="97" t="s">
        <v>30</v>
      </c>
      <c r="T21" s="92" t="s">
        <v>21</v>
      </c>
      <c r="U21" s="93" t="s">
        <v>21</v>
      </c>
      <c r="V21" s="94" t="s">
        <v>25</v>
      </c>
      <c r="W21" s="99">
        <v>1</v>
      </c>
      <c r="X21" s="95">
        <v>1</v>
      </c>
      <c r="Y21" s="96"/>
      <c r="Z21" s="1"/>
      <c r="AA21" s="1"/>
      <c r="AB21" s="1"/>
      <c r="AC21" s="1"/>
    </row>
    <row r="22" spans="1:29" ht="17.45" customHeight="1">
      <c r="A22" s="20"/>
      <c r="B22" s="157"/>
      <c r="C22" s="31" t="s">
        <v>24</v>
      </c>
      <c r="D22" s="34" t="str">
        <f t="shared" si="3"/>
        <v>ü</v>
      </c>
      <c r="E22" s="134"/>
      <c r="F22" s="1"/>
      <c r="G22" s="1"/>
      <c r="H22" s="1"/>
      <c r="I22" s="22"/>
      <c r="J22" s="1"/>
      <c r="K22" s="56">
        <f t="shared" si="6"/>
        <v>0</v>
      </c>
      <c r="L22" s="39" t="str">
        <f t="shared" si="1"/>
        <v>ü</v>
      </c>
      <c r="M22" s="46">
        <f t="shared" si="2"/>
        <v>0</v>
      </c>
      <c r="R22" s="180"/>
      <c r="S22" s="97" t="s">
        <v>24</v>
      </c>
      <c r="T22" s="119" t="s">
        <v>21</v>
      </c>
      <c r="U22" s="120" t="s">
        <v>21</v>
      </c>
      <c r="V22" s="121" t="s">
        <v>25</v>
      </c>
      <c r="W22" s="99">
        <v>1</v>
      </c>
      <c r="X22" s="95">
        <v>1</v>
      </c>
      <c r="Y22" s="96"/>
      <c r="Z22" s="1"/>
      <c r="AA22" s="1"/>
      <c r="AB22" s="1"/>
      <c r="AC22" s="1"/>
    </row>
    <row r="23" spans="1:29" ht="17.45" customHeight="1" thickBot="1">
      <c r="A23" s="20"/>
      <c r="B23" s="157"/>
      <c r="C23" s="12" t="s">
        <v>31</v>
      </c>
      <c r="D23" s="36" t="str">
        <f t="shared" si="3"/>
        <v>û</v>
      </c>
      <c r="E23" s="135"/>
      <c r="F23" s="1"/>
      <c r="G23" s="1"/>
      <c r="H23" s="1"/>
      <c r="I23" s="22"/>
      <c r="J23" s="1"/>
      <c r="K23" s="56">
        <f t="shared" si="6"/>
        <v>1</v>
      </c>
      <c r="L23" s="38" t="str">
        <f t="shared" si="1"/>
        <v>û</v>
      </c>
      <c r="M23" s="47">
        <f t="shared" si="2"/>
        <v>1</v>
      </c>
      <c r="R23" s="181"/>
      <c r="S23" s="100" t="s">
        <v>31</v>
      </c>
      <c r="T23" s="122" t="s">
        <v>21</v>
      </c>
      <c r="U23" s="123" t="s">
        <v>21</v>
      </c>
      <c r="V23" s="141" t="s">
        <v>21</v>
      </c>
      <c r="W23" s="110">
        <v>1</v>
      </c>
      <c r="X23" s="105">
        <v>1</v>
      </c>
      <c r="Y23" s="106">
        <v>1</v>
      </c>
      <c r="Z23" s="1"/>
      <c r="AA23" s="1"/>
      <c r="AB23" s="1"/>
      <c r="AC23" s="1"/>
    </row>
    <row r="24" spans="1:29" ht="17.45" customHeight="1">
      <c r="A24" s="20"/>
      <c r="B24" s="160" t="s">
        <v>32</v>
      </c>
      <c r="C24" s="142" t="s">
        <v>33</v>
      </c>
      <c r="D24" s="37" t="str">
        <f t="shared" si="3"/>
        <v>ü</v>
      </c>
      <c r="E24" s="154"/>
      <c r="F24" s="1"/>
      <c r="G24" s="1"/>
      <c r="H24" s="1"/>
      <c r="I24" s="22"/>
      <c r="J24" s="1"/>
      <c r="K24" s="56">
        <f t="shared" si="6"/>
        <v>0</v>
      </c>
      <c r="L24" s="33" t="str">
        <f t="shared" si="1"/>
        <v>ü</v>
      </c>
      <c r="M24" s="40">
        <f t="shared" si="2"/>
        <v>0</v>
      </c>
      <c r="R24" s="188" t="s">
        <v>32</v>
      </c>
      <c r="S24" s="107" t="s">
        <v>33</v>
      </c>
      <c r="T24" s="85" t="s">
        <v>25</v>
      </c>
      <c r="U24" s="86" t="s">
        <v>21</v>
      </c>
      <c r="V24" s="87" t="s">
        <v>25</v>
      </c>
      <c r="W24" s="88"/>
      <c r="X24" s="89">
        <v>1</v>
      </c>
      <c r="Y24" s="90"/>
      <c r="Z24" s="1"/>
      <c r="AA24" s="1"/>
      <c r="AB24" s="1"/>
      <c r="AC24" s="1"/>
    </row>
    <row r="25" spans="1:29" ht="17.45" customHeight="1">
      <c r="A25" s="20"/>
      <c r="B25" s="159"/>
      <c r="C25" s="6" t="s">
        <v>34</v>
      </c>
      <c r="D25" s="39" t="str">
        <f t="shared" si="3"/>
        <v>ü</v>
      </c>
      <c r="E25" s="134"/>
      <c r="F25" s="1"/>
      <c r="G25" s="1"/>
      <c r="H25" s="1"/>
      <c r="I25" s="22"/>
      <c r="J25" s="1"/>
      <c r="K25" s="56">
        <f t="shared" si="6"/>
        <v>0</v>
      </c>
      <c r="L25" s="39" t="str">
        <f t="shared" si="1"/>
        <v>ü</v>
      </c>
      <c r="M25" s="46">
        <f t="shared" si="2"/>
        <v>0</v>
      </c>
      <c r="R25" s="189"/>
      <c r="S25" s="97" t="s">
        <v>34</v>
      </c>
      <c r="T25" s="109" t="s">
        <v>25</v>
      </c>
      <c r="U25" s="93" t="s">
        <v>21</v>
      </c>
      <c r="V25" s="94" t="s">
        <v>25</v>
      </c>
      <c r="W25" s="99"/>
      <c r="X25" s="95">
        <v>1</v>
      </c>
      <c r="Y25" s="96"/>
      <c r="Z25" s="1"/>
      <c r="AA25" s="1"/>
      <c r="AB25" s="1"/>
      <c r="AC25" s="1"/>
    </row>
    <row r="26" spans="1:29" ht="17.45" customHeight="1">
      <c r="A26" s="20"/>
      <c r="B26" s="159"/>
      <c r="C26" s="6" t="s">
        <v>35</v>
      </c>
      <c r="D26" s="39" t="str">
        <f t="shared" si="3"/>
        <v>ü</v>
      </c>
      <c r="E26" s="134"/>
      <c r="F26" s="1"/>
      <c r="G26" s="1"/>
      <c r="H26" s="1"/>
      <c r="I26" s="22"/>
      <c r="J26" s="1"/>
      <c r="K26" s="56">
        <f t="shared" si="6"/>
        <v>0</v>
      </c>
      <c r="L26" s="39" t="str">
        <f t="shared" si="1"/>
        <v>ü</v>
      </c>
      <c r="M26" s="46">
        <f t="shared" si="2"/>
        <v>0</v>
      </c>
      <c r="R26" s="189"/>
      <c r="S26" s="97" t="s">
        <v>35</v>
      </c>
      <c r="T26" s="109" t="s">
        <v>25</v>
      </c>
      <c r="U26" s="93" t="s">
        <v>21</v>
      </c>
      <c r="V26" s="94" t="s">
        <v>25</v>
      </c>
      <c r="W26" s="99"/>
      <c r="X26" s="95">
        <v>1</v>
      </c>
      <c r="Y26" s="96"/>
      <c r="Z26" s="1"/>
      <c r="AA26" s="1"/>
      <c r="AB26" s="1"/>
      <c r="AC26" s="1"/>
    </row>
    <row r="27" spans="1:29" ht="17.45" customHeight="1" thickBot="1">
      <c r="A27" s="20"/>
      <c r="B27" s="161"/>
      <c r="C27" s="143" t="s">
        <v>36</v>
      </c>
      <c r="D27" s="36" t="str">
        <f t="shared" si="3"/>
        <v>ü</v>
      </c>
      <c r="E27" s="147"/>
      <c r="F27" s="1"/>
      <c r="G27" s="1"/>
      <c r="H27" s="1"/>
      <c r="I27" s="22"/>
      <c r="J27" s="1"/>
      <c r="K27" s="56">
        <f t="shared" si="6"/>
        <v>0</v>
      </c>
      <c r="L27" s="36" t="str">
        <f t="shared" si="1"/>
        <v>ü</v>
      </c>
      <c r="M27" s="44">
        <f t="shared" si="2"/>
        <v>0</v>
      </c>
      <c r="R27" s="190"/>
      <c r="S27" s="100" t="s">
        <v>36</v>
      </c>
      <c r="T27" s="101" t="s">
        <v>25</v>
      </c>
      <c r="U27" s="102" t="s">
        <v>21</v>
      </c>
      <c r="V27" s="103" t="s">
        <v>25</v>
      </c>
      <c r="W27" s="104"/>
      <c r="X27" s="105">
        <v>1</v>
      </c>
      <c r="Y27" s="106"/>
      <c r="Z27" s="1"/>
      <c r="AA27" s="1"/>
      <c r="AB27" s="1"/>
      <c r="AC27" s="1"/>
    </row>
    <row r="28" spans="1:29" ht="17.45" customHeight="1">
      <c r="A28" s="20"/>
      <c r="B28" s="159" t="s">
        <v>37</v>
      </c>
      <c r="C28" s="114" t="s">
        <v>38</v>
      </c>
      <c r="D28" s="13" t="str">
        <f t="shared" si="3"/>
        <v>ü</v>
      </c>
      <c r="E28" s="148"/>
      <c r="F28" s="1"/>
      <c r="G28" s="1"/>
      <c r="H28" s="1"/>
      <c r="I28" s="22"/>
      <c r="J28" s="1"/>
      <c r="K28" s="56">
        <f t="shared" si="6"/>
        <v>0</v>
      </c>
      <c r="L28" s="13" t="str">
        <f t="shared" si="1"/>
        <v>ü</v>
      </c>
      <c r="M28" s="48">
        <f t="shared" si="2"/>
        <v>0</v>
      </c>
      <c r="R28" s="188" t="s">
        <v>37</v>
      </c>
      <c r="S28" s="107" t="s">
        <v>38</v>
      </c>
      <c r="T28" s="85" t="s">
        <v>25</v>
      </c>
      <c r="U28" s="86" t="s">
        <v>25</v>
      </c>
      <c r="V28" s="87" t="s">
        <v>25</v>
      </c>
      <c r="W28" s="88"/>
      <c r="X28" s="89"/>
      <c r="Y28" s="90"/>
      <c r="Z28" s="1"/>
      <c r="AA28" s="1"/>
      <c r="AB28" s="1"/>
      <c r="AC28" s="1"/>
    </row>
    <row r="29" spans="1:29" ht="17.45" customHeight="1" thickBot="1">
      <c r="A29" s="20"/>
      <c r="B29" s="157"/>
      <c r="C29" s="31" t="s">
        <v>39</v>
      </c>
      <c r="D29" s="5" t="str">
        <f t="shared" si="3"/>
        <v>ü</v>
      </c>
      <c r="E29" s="134"/>
      <c r="F29" s="1"/>
      <c r="G29" s="1"/>
      <c r="H29" s="1"/>
      <c r="I29" s="22"/>
      <c r="J29" s="1"/>
      <c r="K29" s="56">
        <f t="shared" si="6"/>
        <v>0</v>
      </c>
      <c r="L29" s="5" t="str">
        <f t="shared" si="1"/>
        <v>ü</v>
      </c>
      <c r="M29" s="49">
        <f t="shared" si="2"/>
        <v>0</v>
      </c>
      <c r="R29" s="180"/>
      <c r="S29" s="97" t="s">
        <v>39</v>
      </c>
      <c r="T29" s="109" t="s">
        <v>25</v>
      </c>
      <c r="U29" s="93" t="s">
        <v>25</v>
      </c>
      <c r="V29" s="94" t="s">
        <v>25</v>
      </c>
      <c r="W29" s="99"/>
      <c r="X29" s="95"/>
      <c r="Y29" s="96"/>
      <c r="Z29" s="1"/>
      <c r="AA29" s="1"/>
      <c r="AB29" s="1"/>
      <c r="AC29" s="1"/>
    </row>
    <row r="30" spans="1:29" ht="17.45" customHeight="1" thickBot="1">
      <c r="A30" s="20"/>
      <c r="B30" s="158"/>
      <c r="C30" s="12" t="s">
        <v>40</v>
      </c>
      <c r="D30" s="3" t="str">
        <f t="shared" si="3"/>
        <v>ü</v>
      </c>
      <c r="E30" s="149"/>
      <c r="F30" s="1"/>
      <c r="G30" s="1"/>
      <c r="H30" s="1"/>
      <c r="I30" s="22"/>
      <c r="J30" s="1"/>
      <c r="K30" s="56">
        <f t="shared" si="6"/>
        <v>0</v>
      </c>
      <c r="L30" s="3" t="str">
        <f t="shared" si="1"/>
        <v>ü</v>
      </c>
      <c r="M30" s="40">
        <f t="shared" si="2"/>
        <v>0</v>
      </c>
      <c r="R30" s="181"/>
      <c r="S30" s="84" t="s">
        <v>40</v>
      </c>
      <c r="T30" s="101" t="s">
        <v>25</v>
      </c>
      <c r="U30" s="102" t="s">
        <v>25</v>
      </c>
      <c r="V30" s="103" t="s">
        <v>25</v>
      </c>
      <c r="W30" s="104"/>
      <c r="X30" s="105"/>
      <c r="Y30" s="106"/>
      <c r="Z30" s="1"/>
      <c r="AA30" s="1"/>
      <c r="AB30" s="1"/>
      <c r="AC30" s="1"/>
    </row>
    <row r="31" spans="1:29" ht="43.15" customHeight="1" thickBot="1">
      <c r="A31" s="20"/>
      <c r="B31" s="14" t="s">
        <v>41</v>
      </c>
      <c r="C31" s="15" t="s">
        <v>42</v>
      </c>
      <c r="D31" s="136"/>
      <c r="E31" s="136"/>
      <c r="F31" s="1"/>
      <c r="G31" s="1"/>
      <c r="H31" s="1"/>
      <c r="I31" s="22"/>
      <c r="J31" s="1"/>
      <c r="Q31" s="2"/>
      <c r="R31" s="111" t="s">
        <v>41</v>
      </c>
      <c r="S31" s="112" t="s">
        <v>42</v>
      </c>
      <c r="T31" s="191" t="s">
        <v>43</v>
      </c>
      <c r="U31" s="192"/>
      <c r="V31" s="193"/>
      <c r="W31" s="167" t="s">
        <v>43</v>
      </c>
      <c r="X31" s="168"/>
      <c r="Y31" s="169"/>
      <c r="Z31" s="1"/>
      <c r="AA31" s="1"/>
      <c r="AB31" s="1"/>
      <c r="AC31" s="1"/>
    </row>
    <row r="32" spans="1:29">
      <c r="A32" s="20"/>
      <c r="B32" s="1"/>
      <c r="C32" s="4"/>
      <c r="D32" s="1"/>
      <c r="E32" s="1"/>
      <c r="F32" s="1"/>
      <c r="G32" s="1"/>
      <c r="H32" s="1"/>
      <c r="I32" s="22"/>
      <c r="J32" s="1"/>
      <c r="K32" s="1"/>
      <c r="L32" s="1"/>
      <c r="M32" s="1"/>
      <c r="N32" s="1"/>
      <c r="O32" s="1"/>
      <c r="P32" s="1"/>
      <c r="Q32" s="1"/>
      <c r="R32" s="1"/>
      <c r="S32" s="1"/>
      <c r="T32" s="1"/>
      <c r="U32" s="1"/>
      <c r="V32" s="1"/>
      <c r="W32" s="1"/>
      <c r="X32" s="1"/>
      <c r="Y32" s="1"/>
      <c r="Z32" s="1"/>
      <c r="AA32" s="1"/>
      <c r="AB32" s="1"/>
      <c r="AC32" s="1"/>
    </row>
    <row r="33" spans="1:29" ht="13.9" customHeight="1">
      <c r="A33" s="20"/>
      <c r="B33" s="130"/>
      <c r="C33" s="24" t="s">
        <v>44</v>
      </c>
      <c r="D33" s="1"/>
      <c r="E33" s="1"/>
      <c r="F33" s="1"/>
      <c r="G33" s="1"/>
      <c r="H33" s="1"/>
      <c r="I33" s="22"/>
      <c r="J33" s="1"/>
      <c r="K33" s="1"/>
      <c r="L33" s="1"/>
      <c r="M33" s="1"/>
      <c r="N33" s="1"/>
      <c r="O33" s="1"/>
      <c r="P33" s="1"/>
      <c r="Q33" s="1"/>
      <c r="R33" s="29"/>
      <c r="S33" s="24" t="s">
        <v>44</v>
      </c>
      <c r="T33" s="1"/>
      <c r="U33" s="1"/>
      <c r="V33" s="1"/>
      <c r="W33" s="1"/>
      <c r="X33" s="1"/>
      <c r="Y33" s="1"/>
      <c r="Z33" s="1"/>
      <c r="AA33" s="1"/>
      <c r="AB33" s="1"/>
      <c r="AC33" s="1"/>
    </row>
    <row r="34" spans="1:29" ht="13.9" customHeight="1">
      <c r="A34" s="20"/>
      <c r="B34" s="2" t="s">
        <v>25</v>
      </c>
      <c r="C34" s="4" t="s">
        <v>45</v>
      </c>
      <c r="D34" s="1"/>
      <c r="E34" s="1"/>
      <c r="F34" s="1"/>
      <c r="G34" s="1"/>
      <c r="H34" s="1"/>
      <c r="I34" s="22"/>
      <c r="J34" s="1"/>
      <c r="K34" s="1"/>
      <c r="L34" s="1"/>
      <c r="M34" s="1"/>
      <c r="N34" s="1"/>
      <c r="O34" s="1"/>
      <c r="P34" s="1"/>
      <c r="Q34" s="1"/>
      <c r="R34" s="2" t="s">
        <v>25</v>
      </c>
      <c r="S34" s="4" t="s">
        <v>45</v>
      </c>
      <c r="T34" s="1"/>
      <c r="U34" s="1"/>
      <c r="V34" s="1"/>
      <c r="W34" s="1"/>
      <c r="X34" s="1"/>
      <c r="Y34" s="1"/>
      <c r="Z34" s="1"/>
      <c r="AA34" s="1"/>
      <c r="AB34" s="1"/>
      <c r="AC34" s="1"/>
    </row>
    <row r="35" spans="1:29" ht="13.9" customHeight="1">
      <c r="A35" s="20"/>
      <c r="B35" s="2" t="s">
        <v>21</v>
      </c>
      <c r="C35" s="4" t="s">
        <v>46</v>
      </c>
      <c r="D35" s="1"/>
      <c r="E35" s="1"/>
      <c r="F35" s="1"/>
      <c r="G35" s="1"/>
      <c r="H35" s="1"/>
      <c r="I35" s="22"/>
      <c r="J35" s="1"/>
      <c r="K35" s="1"/>
      <c r="L35" s="1"/>
      <c r="M35" s="1"/>
      <c r="N35" s="1"/>
      <c r="O35" s="1"/>
      <c r="P35" s="1"/>
      <c r="Q35" s="1"/>
      <c r="R35" s="2" t="s">
        <v>21</v>
      </c>
      <c r="S35" s="4" t="s">
        <v>46</v>
      </c>
      <c r="T35" s="1"/>
      <c r="U35" s="1"/>
      <c r="V35" s="1"/>
      <c r="W35" s="1"/>
      <c r="X35" s="1"/>
      <c r="Y35" s="1"/>
      <c r="Z35" s="1"/>
      <c r="AA35" s="1"/>
      <c r="AB35" s="1"/>
      <c r="AC35" s="1"/>
    </row>
    <row r="36" spans="1:29">
      <c r="A36" s="20"/>
      <c r="B36" s="137"/>
      <c r="C36" s="4" t="s">
        <v>47</v>
      </c>
      <c r="D36" s="1"/>
      <c r="E36" s="1"/>
      <c r="F36" s="1"/>
      <c r="G36" s="1"/>
      <c r="H36" s="1"/>
      <c r="I36" s="22"/>
      <c r="J36" s="1"/>
      <c r="K36" s="1"/>
      <c r="L36" s="1"/>
      <c r="M36" s="1"/>
      <c r="N36" s="1"/>
      <c r="O36" s="1"/>
      <c r="P36" s="1"/>
      <c r="Q36" s="1"/>
      <c r="R36" s="30"/>
      <c r="S36" s="4" t="s">
        <v>47</v>
      </c>
      <c r="T36" s="1"/>
      <c r="U36" s="1"/>
      <c r="V36" s="1"/>
      <c r="W36" s="1"/>
      <c r="X36" s="1"/>
      <c r="Y36" s="1"/>
      <c r="Z36" s="1"/>
      <c r="AA36" s="1"/>
      <c r="AB36" s="1"/>
      <c r="AC36" s="1"/>
    </row>
    <row r="37" spans="1:29">
      <c r="A37" s="20"/>
      <c r="B37" s="129"/>
      <c r="C37" s="4" t="s">
        <v>48</v>
      </c>
      <c r="D37" s="1"/>
      <c r="E37" s="1"/>
      <c r="F37" s="1"/>
      <c r="G37" s="1"/>
      <c r="H37" s="1"/>
      <c r="I37" s="22"/>
      <c r="J37" s="1"/>
      <c r="K37" s="1"/>
      <c r="L37" s="1"/>
      <c r="M37" s="1"/>
      <c r="N37" s="1"/>
      <c r="O37" s="1"/>
      <c r="P37" s="1"/>
      <c r="Q37" s="1"/>
      <c r="R37" s="128"/>
      <c r="S37" s="4"/>
      <c r="T37" s="1"/>
      <c r="U37" s="1"/>
      <c r="V37" s="1"/>
      <c r="W37" s="1"/>
      <c r="X37" s="1"/>
      <c r="Y37" s="1"/>
      <c r="Z37" s="1"/>
      <c r="AA37" s="1"/>
      <c r="AB37" s="1"/>
      <c r="AC37" s="1"/>
    </row>
    <row r="38" spans="1:29">
      <c r="A38" s="20"/>
      <c r="B38" s="1"/>
      <c r="C38" s="4"/>
      <c r="D38" s="1"/>
      <c r="E38" s="1"/>
      <c r="F38" s="1"/>
      <c r="G38" s="1"/>
      <c r="H38" s="1"/>
      <c r="I38" s="22"/>
      <c r="J38" s="1"/>
      <c r="K38" s="1"/>
      <c r="L38" s="1"/>
      <c r="M38" s="1"/>
      <c r="N38" s="1"/>
      <c r="O38" s="1"/>
      <c r="P38" s="1"/>
      <c r="Q38" s="1"/>
      <c r="R38" s="1"/>
      <c r="S38" s="1"/>
      <c r="T38" s="1"/>
      <c r="U38" s="1"/>
      <c r="V38" s="1"/>
      <c r="W38" s="1"/>
      <c r="X38" s="1"/>
      <c r="Y38" s="1"/>
      <c r="Z38" s="1"/>
      <c r="AA38" s="1"/>
      <c r="AB38" s="1"/>
      <c r="AC38" s="1"/>
    </row>
    <row r="39" spans="1:29" ht="32.450000000000003" customHeight="1">
      <c r="A39" s="20"/>
      <c r="B39" s="182" t="s">
        <v>49</v>
      </c>
      <c r="C39" s="183"/>
      <c r="D39" s="183"/>
      <c r="E39" s="183"/>
      <c r="F39" s="183"/>
      <c r="G39" s="183"/>
      <c r="H39" s="184"/>
      <c r="I39" s="22"/>
      <c r="J39" s="1"/>
      <c r="K39" s="1"/>
      <c r="L39" s="1"/>
      <c r="M39" s="1"/>
      <c r="N39" s="1"/>
      <c r="O39" s="1"/>
      <c r="P39" s="1"/>
      <c r="Q39" s="1"/>
      <c r="R39" s="1"/>
      <c r="S39" s="1"/>
      <c r="T39" s="1"/>
      <c r="U39" s="1"/>
      <c r="V39" s="1"/>
      <c r="W39" s="1"/>
      <c r="X39" s="1"/>
      <c r="Y39" s="1"/>
      <c r="Z39" s="1"/>
      <c r="AA39" s="1"/>
      <c r="AB39" s="1"/>
      <c r="AC39" s="1"/>
    </row>
    <row r="40" spans="1:29" ht="32.450000000000003" hidden="1" customHeight="1">
      <c r="A40" s="20"/>
      <c r="B40" s="185"/>
      <c r="C40" s="186"/>
      <c r="D40" s="186"/>
      <c r="E40" s="186"/>
      <c r="F40" s="186"/>
      <c r="G40" s="186"/>
      <c r="H40" s="187"/>
      <c r="I40" s="22"/>
      <c r="J40" s="1"/>
      <c r="K40" s="1"/>
      <c r="L40" s="1"/>
      <c r="M40" s="1"/>
      <c r="N40" s="1"/>
      <c r="O40" s="1"/>
      <c r="P40" s="1"/>
      <c r="Q40" s="1"/>
      <c r="R40" s="1"/>
      <c r="S40" s="1"/>
      <c r="T40" s="1"/>
      <c r="U40" s="1"/>
      <c r="V40" s="1"/>
      <c r="W40" s="1"/>
      <c r="X40" s="1"/>
      <c r="Y40" s="1"/>
      <c r="Z40" s="1"/>
      <c r="AA40" s="1"/>
      <c r="AB40" s="1"/>
      <c r="AC40" s="1"/>
    </row>
    <row r="41" spans="1:29" ht="15.6" customHeight="1">
      <c r="A41" s="25"/>
      <c r="B41" s="26"/>
      <c r="C41" s="27"/>
      <c r="D41" s="26"/>
      <c r="E41" s="26"/>
      <c r="F41" s="26"/>
      <c r="G41" s="26"/>
      <c r="H41" s="26"/>
      <c r="I41" s="28"/>
      <c r="J41" s="1"/>
      <c r="K41" s="1"/>
      <c r="L41" s="1"/>
      <c r="M41" s="1"/>
      <c r="N41" s="1"/>
      <c r="O41" s="1"/>
      <c r="P41" s="1"/>
      <c r="Q41" s="1"/>
      <c r="R41" s="1"/>
      <c r="S41" s="1"/>
      <c r="T41" s="1"/>
      <c r="U41" s="1"/>
      <c r="V41" s="1"/>
      <c r="W41" s="1"/>
      <c r="X41" s="1"/>
      <c r="Y41" s="1"/>
      <c r="Z41" s="1"/>
      <c r="AA41" s="1"/>
      <c r="AB41" s="1"/>
      <c r="AC41" s="1"/>
    </row>
    <row r="42" spans="1:29" hidden="1">
      <c r="A42" s="1"/>
      <c r="B42" s="1"/>
      <c r="C42" s="4"/>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idden="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idden="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idden="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idden="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idden="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idden="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idden="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idden="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idden="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idden="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idden="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idden="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idden="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idden="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idden="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idden="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idden="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idden="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idden="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idden="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idden="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idden="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idden="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idden="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idden="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idden="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idden="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idden="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idden="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idden="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idden="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idden="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idden="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idden="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idden="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idden="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idden="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idden="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idden="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idden="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idden="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idden="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idden="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idden="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idden="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idden="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idden="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idden="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idden="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idden="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idden="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idden="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idden="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idden="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idden="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idden="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idden="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idden="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idden="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idden="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idden="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idden="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idden="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idden="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idden="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idden="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idden="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idden="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idden="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idden="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idden="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idden="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idden="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idden="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idden="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idden="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idden="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idden="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idden="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idden="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idden="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idden="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idden="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idden="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idden="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idden="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idden="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idden="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idden="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idden="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idden="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idden="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idden="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idden="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idden="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idden="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idden="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idden="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idden="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idden="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idden="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idden="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idden="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idden="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idden="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idden="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idden="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idden="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idden="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idden="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idden="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idden="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idden="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idden="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idden="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idden="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idden="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idden="1"/>
    <row r="161" hidden="1"/>
  </sheetData>
  <sheetProtection algorithmName="SHA-512" hashValue="MofmL084/cXEk6j6O6eIAYzmEvC284+EvGBkHSMStqeBc2yaV9lhO3SFu8IjK6PHPf3/pC3VNPnDrKZ/8aYRqA==" saltValue="YF+a69a3XdCKGGOxBr9+BQ==" spinCount="100000" sheet="1" objects="1" scenarios="1"/>
  <mergeCells count="19">
    <mergeCell ref="T31:V31"/>
    <mergeCell ref="W31:Y31"/>
    <mergeCell ref="B39:H39"/>
    <mergeCell ref="B10:B14"/>
    <mergeCell ref="R10:R14"/>
    <mergeCell ref="B40:H40"/>
    <mergeCell ref="B15:B18"/>
    <mergeCell ref="R15:R18"/>
    <mergeCell ref="B19:B23"/>
    <mergeCell ref="R19:R23"/>
    <mergeCell ref="B24:B27"/>
    <mergeCell ref="R24:R27"/>
    <mergeCell ref="B28:B30"/>
    <mergeCell ref="R28:R30"/>
    <mergeCell ref="C2:H3"/>
    <mergeCell ref="B6:G6"/>
    <mergeCell ref="B7:H7"/>
    <mergeCell ref="T7:V8"/>
    <mergeCell ref="W7:Y8"/>
  </mergeCells>
  <conditionalFormatting sqref="R10:S14">
    <cfRule type="expression" dxfId="48" priority="49">
      <formula>#REF!&lt;&gt;1</formula>
    </cfRule>
  </conditionalFormatting>
  <conditionalFormatting sqref="E19">
    <cfRule type="expression" dxfId="47" priority="48">
      <formula>$M$19=0</formula>
    </cfRule>
  </conditionalFormatting>
  <conditionalFormatting sqref="E23">
    <cfRule type="expression" dxfId="46" priority="47">
      <formula>$M$23=0</formula>
    </cfRule>
  </conditionalFormatting>
  <conditionalFormatting sqref="E24">
    <cfRule type="expression" dxfId="45" priority="46">
      <formula>$M$24=0</formula>
    </cfRule>
  </conditionalFormatting>
  <conditionalFormatting sqref="D10">
    <cfRule type="expression" dxfId="44" priority="45">
      <formula>L10=0</formula>
    </cfRule>
  </conditionalFormatting>
  <conditionalFormatting sqref="D11">
    <cfRule type="expression" dxfId="43" priority="44">
      <formula>$L$11=0</formula>
    </cfRule>
  </conditionalFormatting>
  <conditionalFormatting sqref="D12">
    <cfRule type="expression" dxfId="42" priority="43">
      <formula>$L$12=0</formula>
    </cfRule>
  </conditionalFormatting>
  <conditionalFormatting sqref="D13">
    <cfRule type="expression" dxfId="41" priority="42">
      <formula>$L$13=0</formula>
    </cfRule>
  </conditionalFormatting>
  <conditionalFormatting sqref="D14">
    <cfRule type="expression" dxfId="40" priority="41">
      <formula>$L$14=0</formula>
    </cfRule>
  </conditionalFormatting>
  <conditionalFormatting sqref="E10">
    <cfRule type="expression" dxfId="39" priority="40">
      <formula>$M$10=0</formula>
    </cfRule>
  </conditionalFormatting>
  <conditionalFormatting sqref="E11">
    <cfRule type="expression" dxfId="38" priority="39">
      <formula>$M$11=0</formula>
    </cfRule>
  </conditionalFormatting>
  <conditionalFormatting sqref="E12">
    <cfRule type="expression" dxfId="37" priority="38">
      <formula>$M$12=0</formula>
    </cfRule>
  </conditionalFormatting>
  <conditionalFormatting sqref="E13">
    <cfRule type="expression" dxfId="36" priority="37">
      <formula>$M$13=0</formula>
    </cfRule>
  </conditionalFormatting>
  <conditionalFormatting sqref="E14">
    <cfRule type="expression" dxfId="35" priority="36">
      <formula>$M$14=0</formula>
    </cfRule>
  </conditionalFormatting>
  <conditionalFormatting sqref="E17">
    <cfRule type="expression" dxfId="34" priority="35">
      <formula>$M$17=0</formula>
    </cfRule>
  </conditionalFormatting>
  <conditionalFormatting sqref="E20">
    <cfRule type="expression" dxfId="33" priority="34">
      <formula>$M$20=0</formula>
    </cfRule>
  </conditionalFormatting>
  <conditionalFormatting sqref="E21">
    <cfRule type="expression" dxfId="32" priority="33">
      <formula>$M$21=0</formula>
    </cfRule>
  </conditionalFormatting>
  <conditionalFormatting sqref="E25">
    <cfRule type="expression" dxfId="31" priority="32">
      <formula>$M$25=0</formula>
    </cfRule>
  </conditionalFormatting>
  <conditionalFormatting sqref="E26">
    <cfRule type="expression" dxfId="30" priority="31">
      <formula>$M$26=0</formula>
    </cfRule>
  </conditionalFormatting>
  <conditionalFormatting sqref="E27">
    <cfRule type="expression" dxfId="29" priority="30">
      <formula>$M$27=0</formula>
    </cfRule>
  </conditionalFormatting>
  <conditionalFormatting sqref="E15">
    <cfRule type="expression" dxfId="28" priority="29">
      <formula>$M$15=0</formula>
    </cfRule>
  </conditionalFormatting>
  <conditionalFormatting sqref="E22">
    <cfRule type="expression" dxfId="27" priority="28">
      <formula>$M$22=0</formula>
    </cfRule>
  </conditionalFormatting>
  <conditionalFormatting sqref="D10:E31">
    <cfRule type="expression" dxfId="26" priority="27">
      <formula>$L$1=0</formula>
    </cfRule>
  </conditionalFormatting>
  <conditionalFormatting sqref="C2:H3">
    <cfRule type="expression" dxfId="25" priority="26">
      <formula>$L$1=0</formula>
    </cfRule>
  </conditionalFormatting>
  <conditionalFormatting sqref="E28">
    <cfRule type="expression" dxfId="24" priority="25">
      <formula>$M$28=0</formula>
    </cfRule>
  </conditionalFormatting>
  <conditionalFormatting sqref="E29">
    <cfRule type="expression" dxfId="23" priority="24">
      <formula>$M$29=0</formula>
    </cfRule>
  </conditionalFormatting>
  <conditionalFormatting sqref="E30">
    <cfRule type="expression" dxfId="22" priority="23">
      <formula>$M$30=0</formula>
    </cfRule>
  </conditionalFormatting>
  <conditionalFormatting sqref="C10">
    <cfRule type="expression" dxfId="21" priority="22">
      <formula>$K$10=1</formula>
    </cfRule>
  </conditionalFormatting>
  <conditionalFormatting sqref="C11">
    <cfRule type="expression" dxfId="20" priority="21">
      <formula>$K$11=1</formula>
    </cfRule>
  </conditionalFormatting>
  <conditionalFormatting sqref="C12">
    <cfRule type="expression" dxfId="19" priority="20">
      <formula>$K$12=1</formula>
    </cfRule>
  </conditionalFormatting>
  <conditionalFormatting sqref="C13">
    <cfRule type="expression" dxfId="18" priority="19">
      <formula>$K$13=1</formula>
    </cfRule>
  </conditionalFormatting>
  <conditionalFormatting sqref="C14">
    <cfRule type="expression" dxfId="17" priority="18">
      <formula>$K$14=1</formula>
    </cfRule>
  </conditionalFormatting>
  <conditionalFormatting sqref="C15">
    <cfRule type="expression" dxfId="16" priority="17">
      <formula>$K$15=1</formula>
    </cfRule>
  </conditionalFormatting>
  <conditionalFormatting sqref="C16">
    <cfRule type="expression" dxfId="15" priority="16">
      <formula>$K$16=1</formula>
    </cfRule>
  </conditionalFormatting>
  <conditionalFormatting sqref="C17">
    <cfRule type="expression" dxfId="14" priority="15">
      <formula>$K$17=1</formula>
    </cfRule>
  </conditionalFormatting>
  <conditionalFormatting sqref="C18">
    <cfRule type="expression" dxfId="13" priority="14">
      <formula>$K$18=1</formula>
    </cfRule>
  </conditionalFormatting>
  <conditionalFormatting sqref="C19">
    <cfRule type="expression" dxfId="12" priority="13">
      <formula>$K$19=1</formula>
    </cfRule>
  </conditionalFormatting>
  <conditionalFormatting sqref="C20">
    <cfRule type="expression" dxfId="11" priority="12">
      <formula>$K$20=1</formula>
    </cfRule>
  </conditionalFormatting>
  <conditionalFormatting sqref="C21">
    <cfRule type="expression" dxfId="10" priority="11">
      <formula>$K$21=1</formula>
    </cfRule>
  </conditionalFormatting>
  <conditionalFormatting sqref="C22">
    <cfRule type="expression" dxfId="9" priority="10">
      <formula>$K$22=1</formula>
    </cfRule>
  </conditionalFormatting>
  <conditionalFormatting sqref="C23">
    <cfRule type="expression" dxfId="8" priority="9">
      <formula>$K$23=1</formula>
    </cfRule>
  </conditionalFormatting>
  <conditionalFormatting sqref="C24">
    <cfRule type="expression" dxfId="7" priority="8">
      <formula>$K$24=1</formula>
    </cfRule>
  </conditionalFormatting>
  <conditionalFormatting sqref="C25">
    <cfRule type="expression" dxfId="6" priority="7">
      <formula>$K$25=1</formula>
    </cfRule>
  </conditionalFormatting>
  <conditionalFormatting sqref="C26">
    <cfRule type="expression" dxfId="5" priority="6">
      <formula>$K$26=1</formula>
    </cfRule>
  </conditionalFormatting>
  <conditionalFormatting sqref="C27">
    <cfRule type="expression" dxfId="4" priority="5">
      <formula>$K$27=1</formula>
    </cfRule>
  </conditionalFormatting>
  <conditionalFormatting sqref="E24">
    <cfRule type="expression" dxfId="3" priority="4">
      <formula>$M$19=0</formula>
    </cfRule>
  </conditionalFormatting>
  <conditionalFormatting sqref="E25">
    <cfRule type="expression" dxfId="2" priority="3">
      <formula>$M$20=0</formula>
    </cfRule>
  </conditionalFormatting>
  <conditionalFormatting sqref="E26">
    <cfRule type="expression" dxfId="1" priority="2">
      <formula>$M$21=0</formula>
    </cfRule>
  </conditionalFormatting>
  <conditionalFormatting sqref="E27">
    <cfRule type="expression" dxfId="0" priority="1">
      <formula>$M$23=0</formula>
    </cfRule>
  </conditionalFormatting>
  <dataValidations count="2">
    <dataValidation type="list" allowBlank="1" showInputMessage="1" showErrorMessage="1" sqref="C4" xr:uid="{00000000-0002-0000-0200-000000000000}">
      <formula1>$K$2:$K$4</formula1>
    </dataValidation>
    <dataValidation type="list" allowBlank="1" showInputMessage="1" showErrorMessage="1" sqref="E15:E16 D18:E18 D16 E19 E23" xr:uid="{00000000-0002-0000-0200-000001000000}">
      <formula1>"Yes,No"</formula1>
    </dataValidation>
  </dataValidations>
  <pageMargins left="0.25" right="0.25" top="0.75" bottom="0.75" header="0.3" footer="0.3"/>
  <pageSetup scale="3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5352faba7534414b992308bce88a673 xmlns="e3a283c8-0673-4ed1-a2b7-588b35db0706">
      <Terms xmlns="http://schemas.microsoft.com/office/infopath/2007/PartnerControls"/>
    </n5352faba7534414b992308bce88a673>
    <TaxCatchAll xmlns="e45da448-bf9c-43e8-8676-7e88d583ded9">
      <Value>90</Value>
    </TaxCatchAll>
    <TaxKeywordTaxHTField xmlns="df563676-8b16-455b-9cf3-dfc3c8077c93">
      <Terms xmlns="http://schemas.microsoft.com/office/infopath/2007/PartnerControls"/>
    </TaxKeywordTaxHTField>
    <l259f173eec84ef4a7800a0f61062356 xmlns="e3a283c8-0673-4ed1-a2b7-588b35db0706">
      <Terms xmlns="http://schemas.microsoft.com/office/infopath/2007/PartnerControls">
        <TermInfo xmlns="http://schemas.microsoft.com/office/infopath/2007/PartnerControls">
          <TermName xmlns="http://schemas.microsoft.com/office/infopath/2007/PartnerControls">01_Admin</TermName>
          <TermId xmlns="http://schemas.microsoft.com/office/infopath/2007/PartnerControls">411cbf61-a005-45ef-913f-7fac423146fd</TermId>
        </TermInfo>
      </Terms>
    </l259f173eec84ef4a7800a0f61062356>
    <Description0 xmlns="e3a283c8-0673-4ed1-a2b7-588b35db0706" xsi:nil="true"/>
    <Search_x0020_Tags xmlns="e3a283c8-0673-4ed1-a2b7-588b35db0706"/>
    <SharedWithUsers xmlns="df563676-8b16-455b-9cf3-dfc3c8077c93">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808E8D812B1A4CA6C535939128D034" ma:contentTypeVersion="15" ma:contentTypeDescription="Create a new document." ma:contentTypeScope="" ma:versionID="9e50ebdae1c11191403e119c8a81000b">
  <xsd:schema xmlns:xsd="http://www.w3.org/2001/XMLSchema" xmlns:xs="http://www.w3.org/2001/XMLSchema" xmlns:p="http://schemas.microsoft.com/office/2006/metadata/properties" xmlns:ns2="e3a283c8-0673-4ed1-a2b7-588b35db0706" xmlns:ns3="e45da448-bf9c-43e8-8676-7e88d583ded9" xmlns:ns4="df563676-8b16-455b-9cf3-dfc3c8077c93" targetNamespace="http://schemas.microsoft.com/office/2006/metadata/properties" ma:root="true" ma:fieldsID="9e45ed56bdb8d8221f6f91bb6f557ea0" ns2:_="" ns3:_="" ns4:_="">
    <xsd:import namespace="e3a283c8-0673-4ed1-a2b7-588b35db0706"/>
    <xsd:import namespace="e45da448-bf9c-43e8-8676-7e88d583ded9"/>
    <xsd:import namespace="df563676-8b16-455b-9cf3-dfc3c8077c93"/>
    <xsd:element name="properties">
      <xsd:complexType>
        <xsd:sequence>
          <xsd:element name="documentManagement">
            <xsd:complexType>
              <xsd:all>
                <xsd:element ref="ns2:Description0" minOccurs="0"/>
                <xsd:element ref="ns2:l259f173eec84ef4a7800a0f61062356" minOccurs="0"/>
                <xsd:element ref="ns3:TaxCatchAll" minOccurs="0"/>
                <xsd:element ref="ns2:n5352faba7534414b992308bce88a673" minOccurs="0"/>
                <xsd:element ref="ns2:MediaServiceMetadata" minOccurs="0"/>
                <xsd:element ref="ns2:MediaServiceFastMetadata" minOccurs="0"/>
                <xsd:element ref="ns4:TaxKeywordTaxHTField" minOccurs="0"/>
                <xsd:element ref="ns2:Search_x0020_Tags" minOccurs="0"/>
                <xsd:element ref="ns4:SharedWithUsers" minOccurs="0"/>
                <xsd:element ref="ns4: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283c8-0673-4ed1-a2b7-588b35db0706"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xsd:simpleType>
        <xsd:restriction base="dms:Text">
          <xsd:maxLength value="255"/>
        </xsd:restriction>
      </xsd:simpleType>
    </xsd:element>
    <xsd:element name="l259f173eec84ef4a7800a0f61062356" ma:index="10" nillable="true" ma:taxonomy="true" ma:internalName="l259f173eec84ef4a7800a0f61062356" ma:taxonomyFieldName="Main_Category" ma:displayName="Main_Category" ma:default="" ma:fieldId="{5259f173-eec8-4ef4-a780-0a0f61062356}" ma:sspId="1da7e81d-6ea8-45c5-b51f-f6fb8dd5843f" ma:termSetId="be62836e-1bd7-46c4-b66a-8eb53b6765ba" ma:anchorId="f5c62276-0b07-45cb-956e-d8af7af37f9b" ma:open="true" ma:isKeyword="false">
      <xsd:complexType>
        <xsd:sequence>
          <xsd:element ref="pc:Terms" minOccurs="0" maxOccurs="1"/>
        </xsd:sequence>
      </xsd:complexType>
    </xsd:element>
    <xsd:element name="n5352faba7534414b992308bce88a673" ma:index="13" nillable="true" ma:taxonomy="true" ma:internalName="n5352faba7534414b992308bce88a673" ma:taxonomyFieldName="Sub_Category" ma:displayName="Sub_Category" ma:default="" ma:fieldId="{75352fab-a753-4414-b992-308bce88a673}" ma:sspId="1da7e81d-6ea8-45c5-b51f-f6fb8dd5843f" ma:termSetId="be62836e-1bd7-46c4-b66a-8eb53b6765ba" ma:anchorId="f5c62276-0b07-45cb-956e-d8af7af37f9b"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Search_x0020_Tags" ma:index="18" nillable="true" ma:displayName="Search Tags" ma:internalName="Search_x0020_Tags">
      <xsd:complexType>
        <xsd:complexContent>
          <xsd:extension base="dms:MultiChoiceFillIn">
            <xsd:sequence>
              <xsd:element name="Value" maxOccurs="unbounded" minOccurs="0" nillable="true">
                <xsd:simpleType>
                  <xsd:union memberTypes="dms:Text">
                    <xsd:simpleType>
                      <xsd:restriction base="dms:Choice">
                        <xsd:enumeration value="NRG"/>
                        <xsd:enumeration value="NextEra"/>
                      </xsd:restriction>
                    </xsd:simpleType>
                  </xsd:union>
                </xsd:simpleType>
              </xsd:element>
            </xsd:sequence>
          </xsd:extension>
        </xsd:complexContent>
      </xsd:complex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610c97ad-5bf4-4eb4-bce1-1fce6c42bf9a}" ma:internalName="TaxCatchAll" ma:showField="CatchAllData" ma:web="df563676-8b16-455b-9cf3-dfc3c8077c9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563676-8b16-455b-9cf3-dfc3c8077c93" elementFormDefault="qualified">
    <xsd:import namespace="http://schemas.microsoft.com/office/2006/documentManagement/types"/>
    <xsd:import namespace="http://schemas.microsoft.com/office/infopath/2007/PartnerControls"/>
    <xsd:element name="TaxKeywordTaxHTField" ma:index="17" nillable="true" ma:taxonomy="true" ma:internalName="TaxKeywordTaxHTField" ma:taxonomyFieldName="TaxKeyword" ma:displayName="Enterprise Keywords" ma:fieldId="{23f27201-bee3-471e-b2e7-b64fd8b7ca38}" ma:taxonomyMulti="true" ma:sspId="1da7e81d-6ea8-45c5-b51f-f6fb8dd5843f" ma:termSetId="00000000-0000-0000-0000-000000000000" ma:anchorId="00000000-0000-0000-0000-000000000000" ma:open="true" ma:isKeyword="tru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5FCEDBF6-5241-4533-97A5-3080E5C92BB9}"/>
</file>

<file path=customXml/itemProps2.xml><?xml version="1.0" encoding="utf-8"?>
<ds:datastoreItem xmlns:ds="http://schemas.openxmlformats.org/officeDocument/2006/customXml" ds:itemID="{0F38F52C-C5EE-4308-96BA-0676CCFA9CF0}"/>
</file>

<file path=customXml/itemProps3.xml><?xml version="1.0" encoding="utf-8"?>
<ds:datastoreItem xmlns:ds="http://schemas.openxmlformats.org/officeDocument/2006/customXml" ds:itemID="{865B922F-7B0A-4196-B5DE-D2137144B2A6}"/>
</file>

<file path=customXml/itemProps4.xml><?xml version="1.0" encoding="utf-8"?>
<ds:datastoreItem xmlns:ds="http://schemas.openxmlformats.org/officeDocument/2006/customXml" ds:itemID="{842B54DA-FB6E-49DD-A64F-E128765A11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Zoida</dc:creator>
  <cp:keywords/>
  <dc:description/>
  <cp:lastModifiedBy>Gene Lee</cp:lastModifiedBy>
  <cp:revision/>
  <dcterms:created xsi:type="dcterms:W3CDTF">2018-02-01T17:56:58Z</dcterms:created>
  <dcterms:modified xsi:type="dcterms:W3CDTF">2018-08-23T20:05:43Z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Main_Category">
    <vt:lpwstr>90;#01_Admin|411cbf61-a005-45ef-913f-7fac423146fd</vt:lpwstr>
  </property>
  <property fmtid="{D5CDD505-2E9C-101B-9397-08002B2CF9AE}" pid="4" name="Sub_Category">
    <vt:lpwstr/>
  </property>
  <property fmtid="{D5CDD505-2E9C-101B-9397-08002B2CF9AE}" pid="5" name="ContentTypeId">
    <vt:lpwstr>0x010100E7808E8D812B1A4CA6C535939128D034</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