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tayavin\Desktop\Revised Formula Retail Rate\"/>
    </mc:Choice>
  </mc:AlternateContent>
  <bookViews>
    <workbookView xWindow="0" yWindow="0" windowWidth="23040" windowHeight="9120"/>
  </bookViews>
  <sheets>
    <sheet name="TO2019" sheetId="1"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0" localSheetId="0">#REF!</definedName>
    <definedName name="\0">#REF!</definedName>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f" localSheetId="0">#REF!</definedName>
    <definedName name="\f">#REF!</definedName>
    <definedName name="\k" localSheetId="0">#REF!</definedName>
    <definedName name="\k">#REF!</definedName>
    <definedName name="\m" localSheetId="0">#REF!</definedName>
    <definedName name="\m">#REF!</definedName>
    <definedName name="\p" localSheetId="0">#REF!</definedName>
    <definedName name="\p">#REF!</definedName>
    <definedName name="\s" localSheetId="0">#REF!</definedName>
    <definedName name="\s">#REF!</definedName>
    <definedName name="\t" localSheetId="0">#REF!</definedName>
    <definedName name="\t">#REF!</definedName>
    <definedName name="\u" localSheetId="0">#REF!</definedName>
    <definedName name="\u">#REF!</definedName>
    <definedName name="\x" localSheetId="0">#REF!</definedName>
    <definedName name="\x">#REF!</definedName>
    <definedName name="\z" localSheetId="0">#REF!</definedName>
    <definedName name="\z">#REF!</definedName>
    <definedName name="__2005_Cap_Labor_Cost_by_Union_Code" localSheetId="0">#REF!</definedName>
    <definedName name="__2005_Cap_Labor_Cost_by_Union_Code">#REF!</definedName>
    <definedName name="__2005_YTD_from_BPRS" localSheetId="0">#REF!</definedName>
    <definedName name="__2005_YTD_from_BPRS">#REF!</definedName>
    <definedName name="__ADJ2" localSheetId="0">#REF!</definedName>
    <definedName name="__ADJ2">#REF!</definedName>
    <definedName name="__CPP06" localSheetId="0">#REF!</definedName>
    <definedName name="__CPP06">#REF!</definedName>
    <definedName name="__CRD1" localSheetId="0">#REF!</definedName>
    <definedName name="__CRD1">#REF!</definedName>
    <definedName name="__CRD2" localSheetId="0">#REF!</definedName>
    <definedName name="__CRD2">#REF!</definedName>
    <definedName name="__CRD3" localSheetId="0">#REF!</definedName>
    <definedName name="__CRD3">#REF!</definedName>
    <definedName name="__CRD4" localSheetId="0">#REF!</definedName>
    <definedName name="__CRD4">#REF!</definedName>
    <definedName name="__CRD5" localSheetId="0">#REF!</definedName>
    <definedName name="__CRD5">#REF!</definedName>
    <definedName name="__E1" localSheetId="0">#REF!</definedName>
    <definedName name="__E1">#REF!</definedName>
    <definedName name="__GRC1" localSheetId="0">#REF!</definedName>
    <definedName name="__GRC1">#REF!</definedName>
    <definedName name="__PA12" localSheetId="0">#REF!</definedName>
    <definedName name="__PA12">#REF!</definedName>
    <definedName name="_1995_COSTS" localSheetId="0">#REF!</definedName>
    <definedName name="_1995_COSTS">#REF!</definedName>
    <definedName name="_2005_Cap_Labor_Cost_by_Union_Code" localSheetId="0">#REF!</definedName>
    <definedName name="_2005_Cap_Labor_Cost_by_Union_Code">#REF!</definedName>
    <definedName name="_2005_YTD_from_BPRS" localSheetId="0">#REF!</definedName>
    <definedName name="_2005_YTD_from_BPRS">#REF!</definedName>
    <definedName name="_ADJ2" localSheetId="0">#REF!</definedName>
    <definedName name="_ADJ2">#REF!</definedName>
    <definedName name="_AMO_UniqueIdentifier" hidden="1">"'3533e1c4-0d6a-4bff-a709-92d3a68d020c'"</definedName>
    <definedName name="_CPP06" localSheetId="0">#REF!</definedName>
    <definedName name="_CPP06">#REF!</definedName>
    <definedName name="_CRD1" localSheetId="0">#REF!</definedName>
    <definedName name="_CRD1">#REF!</definedName>
    <definedName name="_CRD2" localSheetId="0">#REF!</definedName>
    <definedName name="_CRD2">#REF!</definedName>
    <definedName name="_CRD3" localSheetId="0">#REF!</definedName>
    <definedName name="_CRD3">#REF!</definedName>
    <definedName name="_CRD4" localSheetId="0">#REF!</definedName>
    <definedName name="_CRD4">#REF!</definedName>
    <definedName name="_CRD5" localSheetId="0">#REF!</definedName>
    <definedName name="_CRD5">#REF!</definedName>
    <definedName name="_E1" localSheetId="0">#REF!</definedName>
    <definedName name="_E1">#REF!</definedName>
    <definedName name="_GRC1" localSheetId="0">#REF!</definedName>
    <definedName name="_GRC1">#REF!</definedName>
    <definedName name="_GS1" localSheetId="0">#REF!</definedName>
    <definedName name="_GS1">#REF!</definedName>
    <definedName name="_GS2" localSheetId="0">#REF!</definedName>
    <definedName name="_GS2">#REF!</definedName>
    <definedName name="_I6" localSheetId="0">#REF!</definedName>
    <definedName name="_I6">#REF!</definedName>
    <definedName name="_PA12" localSheetId="0">#REF!</definedName>
    <definedName name="_PA12">#REF!</definedName>
    <definedName name="ACCOUNTS" localSheetId="0">[1]SummaryPaste!#REF!</definedName>
    <definedName name="ACCOUNTS">[1]SummaryPaste!#REF!</definedName>
    <definedName name="ADJUST6" localSheetId="0">#REF!</definedName>
    <definedName name="ADJUST6">#REF!</definedName>
    <definedName name="ADJUST7" localSheetId="0">#REF!</definedName>
    <definedName name="ADJUST7">#REF!</definedName>
    <definedName name="adjustments" localSheetId="0">#REF!</definedName>
    <definedName name="adjustments">#REF!</definedName>
    <definedName name="AGTOU" localSheetId="0">#REF!</definedName>
    <definedName name="AGTOU">#REF!</definedName>
    <definedName name="base_rate_annual" localSheetId="0">#REF!</definedName>
    <definedName name="base_rate_annual">#REF!</definedName>
    <definedName name="BCOMP3" localSheetId="0">#REF!</definedName>
    <definedName name="BCOMP3">#REF!</definedName>
    <definedName name="BCOMP4" localSheetId="0">#REF!</definedName>
    <definedName name="BCOMP4">#REF!</definedName>
    <definedName name="BIP" localSheetId="0">#REF!</definedName>
    <definedName name="BIP">#REF!</definedName>
    <definedName name="Cost" localSheetId="0">#REF!</definedName>
    <definedName name="Cost">#REF!</definedName>
    <definedName name="CREDITS" localSheetId="0">#REF!</definedName>
    <definedName name="CREDITS">#REF!</definedName>
    <definedName name="Data_put" localSheetId="0">#REF!</definedName>
    <definedName name="Data_put">#REF!</definedName>
    <definedName name="DOM" localSheetId="0">#REF!</definedName>
    <definedName name="DOM">#REF!</definedName>
    <definedName name="DOMRD" localSheetId="0">#REF!</definedName>
    <definedName name="DOMRD">#REF!</definedName>
    <definedName name="DWL" localSheetId="0">'[2]Effective-Rates'!#REF!</definedName>
    <definedName name="DWL">'[2]Effective-Rates'!#REF!</definedName>
    <definedName name="ecabf_summer" localSheetId="0">'[2]Effective-Rates'!#REF!</definedName>
    <definedName name="ecabf_summer">'[2]Effective-Rates'!#REF!</definedName>
    <definedName name="ecabf_winter" localSheetId="0">'[2]Effective-Rates'!#REF!</definedName>
    <definedName name="ecabf_winter">'[2]Effective-Rates'!#REF!</definedName>
    <definedName name="elasticity" localSheetId="0">#REF!</definedName>
    <definedName name="elasticity">#REF!</definedName>
    <definedName name="EPMC1" localSheetId="0">#REF!</definedName>
    <definedName name="EPMC1">#REF!</definedName>
    <definedName name="EPMC2" localSheetId="0">#REF!</definedName>
    <definedName name="EPMC2">#REF!</definedName>
    <definedName name="EPMC3" localSheetId="0">#REF!</definedName>
    <definedName name="EPMC3">#REF!</definedName>
    <definedName name="EPMC4" localSheetId="0">#REF!</definedName>
    <definedName name="EPMC4">#REF!</definedName>
    <definedName name="Escalation">'[3]Customer MC'!$X$76</definedName>
    <definedName name="Escalation_2001_2004">'[4]Customer MC'!$C$63</definedName>
    <definedName name="Escalation_2004_2006">'[5]Customer MC'!$C$72</definedName>
    <definedName name="EXHIBIT" localSheetId="0">#REF!</definedName>
    <definedName name="EXHIBIT">#REF!</definedName>
    <definedName name="Final___5_yr_TDBU_Capital_Budget" localSheetId="0">#REF!</definedName>
    <definedName name="Final___5_yr_TDBU_Capital_Budget">#REF!</definedName>
    <definedName name="FOOTNOTES" localSheetId="0">#REF!</definedName>
    <definedName name="FOOTNOTES">#REF!</definedName>
    <definedName name="Gen.plant_loading_factor">[6]Loaders!$B$9</definedName>
    <definedName name="GRC" localSheetId="0">#REF!</definedName>
    <definedName name="GRC">#REF!</definedName>
    <definedName name="iso.T.land">[7]RCN!$E$23:$CG$23,[7]RCN!$E$15:$CG$15</definedName>
    <definedName name="JETSET" localSheetId="0">#REF!</definedName>
    <definedName name="JETSET">#REF!</definedName>
    <definedName name="low_income_discount_Baseline" localSheetId="0">'[2]Effective-Rates'!#REF!</definedName>
    <definedName name="low_income_discount_Baseline">'[2]Effective-Rates'!#REF!</definedName>
    <definedName name="LP" localSheetId="0">#REF!</definedName>
    <definedName name="LP">#REF!</definedName>
    <definedName name="LS_1_allnight" localSheetId="0">'[2]Effective-Rates'!#REF!</definedName>
    <definedName name="LS_1_allnight">'[2]Effective-Rates'!#REF!</definedName>
    <definedName name="LS_1_midnight" localSheetId="0">'[2]Effective-Rates'!#REF!</definedName>
    <definedName name="LS_1_midnight">'[2]Effective-Rates'!#REF!</definedName>
    <definedName name="LS_2_allnight" localSheetId="0">'[2]Effective-Rates'!#REF!</definedName>
    <definedName name="LS_2_allnight">'[2]Effective-Rates'!#REF!</definedName>
    <definedName name="LS_2_midnight" localSheetId="0">'[2]Effective-Rates'!#REF!</definedName>
    <definedName name="LS_2_midnight">'[2]Effective-Rates'!#REF!</definedName>
    <definedName name="LS_3" localSheetId="0">'[2]Effective-Rates'!#REF!</definedName>
    <definedName name="LS_3">'[2]Effective-Rates'!#REF!</definedName>
    <definedName name="MC__T_Land" localSheetId="0">#REF!</definedName>
    <definedName name="MC__T_Land">#REF!</definedName>
    <definedName name="mc_dist_circuits" localSheetId="0">#REF!</definedName>
    <definedName name="mc_dist_circuits">#REF!</definedName>
    <definedName name="mc_dist_land" localSheetId="0">#REF!</definedName>
    <definedName name="mc_dist_land">#REF!</definedName>
    <definedName name="mc_dist_station" localSheetId="0">#REF!</definedName>
    <definedName name="mc_dist_station">#REF!</definedName>
    <definedName name="mc_non_iso_t_circuits" localSheetId="0">#REF!</definedName>
    <definedName name="mc_non_iso_t_circuits">#REF!</definedName>
    <definedName name="MC_non_iso_T_Land" localSheetId="0">#REF!</definedName>
    <definedName name="MC_non_iso_T_Land">#REF!</definedName>
    <definedName name="MC_non_iso_t_station" localSheetId="0">#REF!</definedName>
    <definedName name="MC_non_iso_t_station">#REF!</definedName>
    <definedName name="mc_t_circuits" localSheetId="0">#REF!</definedName>
    <definedName name="mc_t_circuits">#REF!</definedName>
    <definedName name="MC_T_Land" localSheetId="0">#REF!</definedName>
    <definedName name="MC_T_Land">#REF!</definedName>
    <definedName name="MC_t_station" localSheetId="0">#REF!</definedName>
    <definedName name="MC_t_station">#REF!</definedName>
    <definedName name="MCRR_22" localSheetId="0">#REF!</definedName>
    <definedName name="MCRR_22">#REF!</definedName>
    <definedName name="MCRR_TABLE" localSheetId="0">#REF!</definedName>
    <definedName name="MCRR_TABLE">#REF!</definedName>
    <definedName name="MCRR_TABLE_W_RD" localSheetId="0">#REF!</definedName>
    <definedName name="MCRR_TABLE_W_RD">#REF!</definedName>
    <definedName name="MDD_Sector_1" localSheetId="0">#REF!</definedName>
    <definedName name="MDD_Sector_1">#REF!</definedName>
    <definedName name="MDD_Sector_2" localSheetId="0">#REF!</definedName>
    <definedName name="MDD_Sector_2">#REF!</definedName>
    <definedName name="Meters" localSheetId="0">#REF!</definedName>
    <definedName name="Meters">#REF!</definedName>
    <definedName name="MONTHLY" localSheetId="0">#REF!</definedName>
    <definedName name="MONTHLY">#REF!</definedName>
    <definedName name="Name" localSheetId="0">'[8]Proposed-RTP-Scalers'!#REF!</definedName>
    <definedName name="Name">'[8]Proposed-RTP-Scalers'!#REF!</definedName>
    <definedName name="Name1" localSheetId="0">'[8]Proposed-RTP-Scalers'!#REF!</definedName>
    <definedName name="Name1">'[8]Proposed-RTP-Scalers'!#REF!</definedName>
    <definedName name="non.iso.T.land">[7]RCN!$E$53:$CG$53,[7]RCN!$E$61:$CG$61</definedName>
    <definedName name="OL_1_Allnight" localSheetId="0">'[2]Effective-Rates'!#REF!</definedName>
    <definedName name="OL_1_Allnight">'[2]Effective-Rates'!#REF!</definedName>
    <definedName name="OL_1_Midnight" localSheetId="0">'[2]Effective-Rates'!#REF!</definedName>
    <definedName name="OL_1_Midnight">'[2]Effective-Rates'!#REF!</definedName>
    <definedName name="Other_offsets" localSheetId="0">#REF!</definedName>
    <definedName name="Other_offsets">#REF!</definedName>
    <definedName name="PAGE1.1_MCRR_21" localSheetId="0">#REF!</definedName>
    <definedName name="PAGE1.1_MCRR_21">#REF!</definedName>
    <definedName name="PAGE1_MCRR_16" localSheetId="0">#REF!</definedName>
    <definedName name="PAGE1_MCRR_16">#REF!</definedName>
    <definedName name="PAGE1_MCRR_21" localSheetId="0">#REF!</definedName>
    <definedName name="PAGE1_MCRR_21">#REF!</definedName>
    <definedName name="PAGE1_MCRR_30" localSheetId="0">#REF!</definedName>
    <definedName name="PAGE1_MCRR_30">#REF!</definedName>
    <definedName name="PAGE2.1_MCRR_21" localSheetId="0">#REF!</definedName>
    <definedName name="PAGE2.1_MCRR_21">#REF!</definedName>
    <definedName name="PAGE2_MCRR_16" localSheetId="0">#REF!</definedName>
    <definedName name="PAGE2_MCRR_16">#REF!</definedName>
    <definedName name="PAGE2_MCRR_21" localSheetId="0">#REF!</definedName>
    <definedName name="PAGE2_MCRR_21">#REF!</definedName>
    <definedName name="PAGE2_MCRR_30" localSheetId="0">#REF!</definedName>
    <definedName name="PAGE2_MCRR_30">#REF!</definedName>
    <definedName name="PAGE3.1_MCRR_21" localSheetId="0">#REF!</definedName>
    <definedName name="PAGE3.1_MCRR_21">#REF!</definedName>
    <definedName name="PAGE3_MCRR_16" localSheetId="0">#REF!</definedName>
    <definedName name="PAGE3_MCRR_16">#REF!</definedName>
    <definedName name="PAGE3_MCRR_21" localSheetId="0">#REF!</definedName>
    <definedName name="PAGE3_MCRR_21">#REF!</definedName>
    <definedName name="PAGE3_MCRR_30" localSheetId="0">#REF!</definedName>
    <definedName name="PAGE3_MCRR_30">#REF!</definedName>
    <definedName name="PAGE4_MCRR_16" localSheetId="0">#REF!</definedName>
    <definedName name="PAGE4_MCRR_16">#REF!</definedName>
    <definedName name="PAGE4_MCRR_21" localSheetId="0">#REF!</definedName>
    <definedName name="PAGE4_MCRR_21">#REF!</definedName>
    <definedName name="PAGE4_MCRR_30" localSheetId="0">#REF!</definedName>
    <definedName name="PAGE4_MCRR_30">#REF!</definedName>
    <definedName name="PAGE5_MCRR_16" localSheetId="0">#REF!</definedName>
    <definedName name="PAGE5_MCRR_16">#REF!</definedName>
    <definedName name="PAGE6.1_MCRR_16" localSheetId="0">#REF!</definedName>
    <definedName name="PAGE6.1_MCRR_16">#REF!</definedName>
    <definedName name="PAGE6_MCRR_16" localSheetId="0">#REF!</definedName>
    <definedName name="PAGE6_MCRR_16">#REF!</definedName>
    <definedName name="PAGE7.1_MCRR_16">#N/A</definedName>
    <definedName name="PAGE7_MCRR_16" localSheetId="0">#REF!</definedName>
    <definedName name="PAGE7_MCRR_16">#REF!</definedName>
    <definedName name="PAGE8_MCRR_16">#N/A</definedName>
    <definedName name="_xlnm.Print_Area">#REF!</definedName>
    <definedName name="PRINT_AREA_MI" localSheetId="0">#REF!</definedName>
    <definedName name="PRINT_AREA_MI">#REF!</definedName>
    <definedName name="RCN_sector_1" localSheetId="0">#REF!</definedName>
    <definedName name="RCN_sector_1">#REF!</definedName>
    <definedName name="RCN_sector_2" localSheetId="0">#REF!</definedName>
    <definedName name="RCN_sector_2">#REF!</definedName>
    <definedName name="RELAMP" localSheetId="0">#REF!</definedName>
    <definedName name="RELAMP">#REF!</definedName>
    <definedName name="Sheet1" localSheetId="0">#REF!</definedName>
    <definedName name="Sheet1">#REF!</definedName>
    <definedName name="SUMM_1" localSheetId="0">#REF!</definedName>
    <definedName name="SUMM_1">#REF!</definedName>
    <definedName name="SYS_ADJ2" localSheetId="0">#REF!</definedName>
    <definedName name="SYS_ADJ2">#REF!</definedName>
    <definedName name="TC_1" localSheetId="0">#REF!</definedName>
    <definedName name="TC_1">#REF!</definedName>
    <definedName name="total_offsets_summer" localSheetId="0">#REF!</definedName>
    <definedName name="total_offsets_summer">#REF!</definedName>
    <definedName name="Total_offsets_winter" localSheetId="0">'[2]Effective-Rates'!#REF!</definedName>
    <definedName name="Total_offsets_winter">'[2]Effective-Rates'!#REF!</definedName>
    <definedName name="total_rates_summer" localSheetId="0">'[2]Effective-Rates'!#REF!</definedName>
    <definedName name="total_rates_summer">'[2]Effective-Rates'!#REF!</definedName>
    <definedName name="total_rates_winter" localSheetId="0">'[2]Effective-Rates'!#REF!</definedName>
    <definedName name="total_rates_winter">'[2]Effective-Rates'!#REF!</definedName>
    <definedName name="TOU_HEADER" localSheetId="0">#REF!</definedName>
    <definedName name="TOU_HEADER">#REF!</definedName>
    <definedName name="TOU_PA_5_1" localSheetId="0">#REF!</definedName>
    <definedName name="TOU_PA_5_1">#REF!</definedName>
    <definedName name="TOU_PA_5_2">#N/A</definedName>
    <definedName name="UMC_PAGE1" localSheetId="0">#REF!</definedName>
    <definedName name="UMC_PAGE1">#REF!</definedName>
    <definedName name="UMC_PAGE2" localSheetId="0">#REF!</definedName>
    <definedName name="UMC_PAGE2">#REF!</definedName>
    <definedName name="UMC_PAGE3" localSheetId="0">#REF!</definedName>
    <definedName name="UMC_PAGE3">#REF!</definedName>
    <definedName name="UMC_PAGE4" localSheetId="0">#REF!</definedName>
    <definedName name="UMC_PAGE4">#REF!</definedName>
    <definedName name="UMC_PAGE4.1" localSheetId="0">#REF!</definedName>
    <definedName name="UMC_PAGE4.1">#REF!</definedName>
    <definedName name="UMC_PAGE5" localSheetId="0">#REF!</definedName>
    <definedName name="UMC_PAGE5">#REF!</definedName>
    <definedName name="UMC_PAGE6" localSheetId="0">#REF!</definedName>
    <definedName name="UMC_PAGE6">#REF!</definedName>
    <definedName name="working_capital_factor">[6]Loaders!$D$20</definedName>
    <definedName name="YR06STBY" localSheetId="0">#REF!</definedName>
    <definedName name="YR06STBY">#REF!</definedName>
  </definedNames>
  <calcPr calcId="17902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N10" i="1" l="1"/>
  <c r="N16" i="1"/>
  <c r="N15" i="1"/>
  <c r="N14" i="1"/>
  <c r="N11" i="1"/>
  <c r="N8" i="1"/>
  <c r="F12" i="1"/>
  <c r="N12" i="1"/>
  <c r="P10" i="1"/>
  <c r="O8" i="1"/>
  <c r="P14" i="1"/>
  <c r="O14" i="1"/>
  <c r="O16" i="1"/>
  <c r="P16" i="1"/>
  <c r="P11" i="1"/>
  <c r="P15" i="1"/>
  <c r="O15" i="1"/>
  <c r="P12" i="1"/>
  <c r="O11" i="1"/>
  <c r="O10" i="1"/>
  <c r="P8" i="1"/>
  <c r="O12" i="1"/>
</calcChain>
</file>

<file path=xl/sharedStrings.xml><?xml version="1.0" encoding="utf-8"?>
<sst xmlns="http://schemas.openxmlformats.org/spreadsheetml/2006/main" count="61" uniqueCount="56">
  <si>
    <t>EXHIBIT 2 - VALIDATION OF REVENUE AND RATE CALCULATIONS INCLUDED IN SCHEDULE 33</t>
  </si>
  <si>
    <r>
      <t xml:space="preserve">(Section 1)
</t>
    </r>
    <r>
      <rPr>
        <sz val="10"/>
        <rFont val="Arial"/>
        <family val="2"/>
      </rPr>
      <t>Derivation of 
"Total Demand Rate" and 
"Total Energy Rate":</t>
    </r>
  </si>
  <si>
    <r>
      <t xml:space="preserve">(Section 3) 
</t>
    </r>
    <r>
      <rPr>
        <sz val="10"/>
        <rFont val="Arial"/>
        <family val="2"/>
      </rPr>
      <t>End-User Transmission Rates</t>
    </r>
  </si>
  <si>
    <t>Revenue and Rate Check</t>
  </si>
  <si>
    <t>( I )</t>
  </si>
  <si>
    <t>( II )</t>
  </si>
  <si>
    <t>( III )</t>
  </si>
  <si>
    <t>( IV )</t>
  </si>
  <si>
    <t>( V )</t>
  </si>
  <si>
    <t>( VI )
Energy (kWh) : ( IV ) x ( II )
Demand (kW) : ( IV ) x ( I )</t>
  </si>
  <si>
    <t>( VII ) = ( V ) x ( II )</t>
  </si>
  <si>
    <t>( VIII ) = ( III ) / ( II )</t>
  </si>
  <si>
    <t>CPUC Rate Group</t>
  </si>
  <si>
    <t>Optional Transportation Electrification Rate Schedule</t>
  </si>
  <si>
    <t>Schedule 33 Line #</t>
  </si>
  <si>
    <r>
      <rPr>
        <b/>
        <u/>
        <sz val="10"/>
        <rFont val="Arial"/>
        <family val="2"/>
      </rPr>
      <t>Schedule 33 Col 6</t>
    </r>
    <r>
      <rPr>
        <sz val="10"/>
        <rFont val="Arial"/>
        <family val="2"/>
      </rPr>
      <t xml:space="preserve">
Determinants
(MW)</t>
    </r>
  </si>
  <si>
    <r>
      <rPr>
        <b/>
        <u/>
        <sz val="10"/>
        <rFont val="Arial"/>
        <family val="2"/>
      </rPr>
      <t>Schedule 33 Col 8</t>
    </r>
    <r>
      <rPr>
        <sz val="10"/>
        <rFont val="Arial"/>
        <family val="2"/>
      </rPr>
      <t xml:space="preserve">
Determinants
(GWh)</t>
    </r>
  </si>
  <si>
    <r>
      <rPr>
        <b/>
        <u/>
        <sz val="10"/>
        <rFont val="Arial"/>
        <family val="2"/>
      </rPr>
      <t>Schedule 33 Col 2</t>
    </r>
    <r>
      <rPr>
        <sz val="10"/>
        <rFont val="Arial"/>
        <family val="2"/>
      </rPr>
      <t xml:space="preserve">
Revenue associated with Supplemental Demand or Energy</t>
    </r>
  </si>
  <si>
    <r>
      <rPr>
        <b/>
        <u/>
        <sz val="10"/>
        <rFont val="Arial"/>
        <family val="2"/>
      </rPr>
      <t>Schedule 33 Col 5</t>
    </r>
    <r>
      <rPr>
        <b/>
        <sz val="10"/>
        <rFont val="Arial"/>
        <family val="2"/>
      </rPr>
      <t xml:space="preserve">
</t>
    </r>
    <r>
      <rPr>
        <sz val="10"/>
        <rFont val="Arial"/>
        <family val="2"/>
      </rPr>
      <t xml:space="preserve">Energy Charge 
($/kWh) </t>
    </r>
    <r>
      <rPr>
        <b/>
        <sz val="10"/>
        <rFont val="Arial"/>
        <family val="2"/>
      </rPr>
      <t xml:space="preserve">
</t>
    </r>
    <r>
      <rPr>
        <sz val="10"/>
        <rFont val="Arial"/>
        <family val="2"/>
      </rPr>
      <t>OR</t>
    </r>
    <r>
      <rPr>
        <b/>
        <sz val="10"/>
        <rFont val="Arial"/>
        <family val="2"/>
      </rPr>
      <t xml:space="preserve">
</t>
    </r>
    <r>
      <rPr>
        <b/>
        <u/>
        <sz val="10"/>
        <rFont val="Arial"/>
        <family val="2"/>
      </rPr>
      <t>Schedule 33 Col 6</t>
    </r>
    <r>
      <rPr>
        <b/>
        <sz val="10"/>
        <rFont val="Arial"/>
        <family val="2"/>
      </rPr>
      <t xml:space="preserve">
</t>
    </r>
    <r>
      <rPr>
        <sz val="10"/>
        <rFont val="Arial"/>
        <family val="2"/>
      </rPr>
      <t>Supplemental Demand Charge 
($/kW-month)</t>
    </r>
    <r>
      <rPr>
        <b/>
        <sz val="10"/>
        <rFont val="Arial"/>
        <family val="2"/>
      </rPr>
      <t xml:space="preserve"> </t>
    </r>
  </si>
  <si>
    <r>
      <rPr>
        <b/>
        <u/>
        <sz val="10"/>
        <rFont val="Arial"/>
        <family val="2"/>
      </rPr>
      <t>Schedule 33 Col 11</t>
    </r>
    <r>
      <rPr>
        <b/>
        <sz val="10"/>
        <rFont val="Arial"/>
        <family val="2"/>
      </rPr>
      <t xml:space="preserve">
</t>
    </r>
    <r>
      <rPr>
        <sz val="10"/>
        <rFont val="Arial"/>
        <family val="2"/>
      </rPr>
      <t>Transportation Electrification (TE) Energy Charge - $/kWh</t>
    </r>
  </si>
  <si>
    <r>
      <t xml:space="preserve">Schedule 33 
</t>
    </r>
    <r>
      <rPr>
        <b/>
        <u/>
        <sz val="10"/>
        <rFont val="Arial"/>
        <family val="2"/>
      </rPr>
      <t>Revenue Check</t>
    </r>
  </si>
  <si>
    <r>
      <t xml:space="preserve">Transportation Electrification 
</t>
    </r>
    <r>
      <rPr>
        <b/>
        <u/>
        <sz val="10"/>
        <rFont val="Arial"/>
        <family val="2"/>
      </rPr>
      <t>Revenue Check</t>
    </r>
  </si>
  <si>
    <r>
      <t xml:space="preserve">Transportation Electrification 
</t>
    </r>
    <r>
      <rPr>
        <b/>
        <u/>
        <sz val="10"/>
        <rFont val="Arial"/>
        <family val="2"/>
      </rPr>
      <t>Rate Check</t>
    </r>
  </si>
  <si>
    <t>GS-1</t>
  </si>
  <si>
    <t>EV 7</t>
  </si>
  <si>
    <t>1b</t>
  </si>
  <si>
    <t>16b</t>
  </si>
  <si>
    <t>GS-2</t>
  </si>
  <si>
    <t>EV 8</t>
  </si>
  <si>
    <t>1d</t>
  </si>
  <si>
    <t>16d</t>
  </si>
  <si>
    <t>TOU-GS-3</t>
  </si>
  <si>
    <t>1e</t>
  </si>
  <si>
    <t>16e</t>
  </si>
  <si>
    <t>Combined</t>
  </si>
  <si>
    <t>TOU-8-SEC</t>
  </si>
  <si>
    <t>EV 9</t>
  </si>
  <si>
    <t>1f</t>
  </si>
  <si>
    <t>16f</t>
  </si>
  <si>
    <t>TOU-8-PRI</t>
  </si>
  <si>
    <t>1g</t>
  </si>
  <si>
    <t>16g</t>
  </si>
  <si>
    <t>TOU-8-SUB</t>
  </si>
  <si>
    <t>1h</t>
  </si>
  <si>
    <t>16h</t>
  </si>
  <si>
    <t>Notes:</t>
  </si>
  <si>
    <t>a)</t>
  </si>
  <si>
    <t xml:space="preserve">All Schedule 33 column, line, and section references have been specified in this Exhibit 2. Also included in this Exhibit 2 are roman numeral column references { (I) through (VIII) } used only for describing the formulaic mechanics of the calculated revenue and rate validation as depicted in columns (VI), (VII), and (VIII) respectively. </t>
  </si>
  <si>
    <t>b)</t>
  </si>
  <si>
    <t>The "Transportation Electrification (TE) Energy Charge - $/kWh" referenced as column (V) in this Exhibit 2 shows the applicable EV rate for each CPUC rate group included in Schedule 33 under Col 11, Section 3: End-user Transmission Rates.</t>
  </si>
  <si>
    <t>c)</t>
  </si>
  <si>
    <t>The calculated revenues in "Schedule 33 Revenue Check" referenced as Column (VI) in this Exhibit 2 are derived as follows; 
   -   For the GS-1 CPUC rate group, the product of "Schedule 33 Col 5 Energy Charge ($/kWh) OR Schedule 33 Col 6 Supplemental Demand Charge ($/kW-month)" referenced as column (IV) and "Schedule 33 Col 8 Determinants (kWh)" referenced as column (II) in this Exhibit 2.
   -   For all other CPUC rate groups (GS-2, TOU-GS-3, TOU-8-SEC, TOU-8-PRI, TOU-8-SUB), the product of "Schedule 33 Col 5 Energy Charge ($/kWh) OR Schedule 33 Col 6 Supplemental Demand Charge ($/kW-month)" referenced as column (IV) and "Schedule 33 Col 8 Determinants (kW)" referenced as column (I) in this Exhibit 2.
The calculated revenues in "Schedule 33 Revenue Check" referenced as Column (VI) in this Exhibit 2 equal the revenues in "Schedule 33 Col 2 Revenue associated with Supplemental Demand or Energy" referenced as Column (III) in this Exhibit 2.</t>
  </si>
  <si>
    <t>d)</t>
  </si>
  <si>
    <t>The calculated revenues in "Transportation Electrification Revenue Check" referenced as Column (VII) in this Exhibit 2 are derived as the product of "Transportation Electrification (TE) Energy charge - $/kWh" referenced as column (V) and "Determinants (kWh)" referenced as column (II) in this Exhibit 2. 
   -   For the optional EV 7 and EV 8 rate schedules, calculated revenues shown in "Transportation Electrification Revenue Check" referenced as Column (VII) of this Exhibit 2 are equal to the allocated revenue in "Schedule 33 Col 2 Revenue associated with Supplemental Demand or Energy", referenced as column (III) in this Exhibit 2. 
   -   Since the optional EV 8 rate schedule is available to customers in both CPUC rate groups GS-2 and TOU-GS-3, the sum of the allocated revenues in "Schedule 33 Col 2 Revenue associated with Supplemental Demand or Energy" referenced as column (III) in this Exhibit 2 equals the sum of the calculated revenues "Transportation Electrification Revenue Check" referenced as column (VII) in this Exhibit 2.</t>
  </si>
  <si>
    <t>e)</t>
  </si>
  <si>
    <t>The calculated rates in "Transportation Electrification Rate Check" referenced as Column (VIII) in this Exhibit 2 are derived by dividing the Schedule 33 allocated revenues in "Revenue associated with Supplemental Demand or Energy" referenced as Column (III) and "Determinants (kWh)" referenced as column (II) in this Exhibit 2. 
   -   For the optional EV 7 and EV 8 rate schedules, calculated rates shown in "Transportation Electrification Rate Check" referenced as Column (VIII) of this Exhibit 2 are equal to the rates shown in "Schedule 33 Col 11Transportation Electrification (TE) Energy Charge - $/kWh", referenced as column (V) in this Exhibit 2.  
   -   Since the optional EV 8 rate schedule is available to customers in both CPUC rate groups GS-2 and TOU-GS-3, the EV 8 rate in "Schedule 33 Col 11Transportation Electrification (TE) Energy Charge - $/kWh" referenced as column (III) in this Exhibit 2 equals the calculated rate of the combined CPUC rate groups in "Transportation Electrification Rate Check" referenced as column (VIII) in this Exhibit 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</si>
</sst>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quot;$&quot;#,##0"/>
    <numFmt numFmtId="165" formatCode="#,##0.0_);[Red]\(#,##0.0\)"/>
    <numFmt numFmtId="166" formatCode="&quot;$&quot;#,##0.00000"/>
    <numFmt numFmtId="167" formatCode="&quot;$&quot;#,##0.00"/>
  </numFmts>
  <fonts count="7" x14ac:knownFonts="1">
    <font>
      <sz val="11"/>
      <color theme="1"/>
      <name val="Calibri"/>
      <family val="2"/>
      <scheme val="minor"/>
    </font>
    <font>
      <sz val="10"/>
      <name val="Arial"/>
      <family val="2"/>
    </font>
    <font>
      <b/>
      <u/>
      <sz val="10"/>
      <name val="Arial"/>
      <family val="2"/>
    </font>
    <font>
      <b/>
      <sz val="10"/>
      <name val="Arial"/>
      <family val="2"/>
    </font>
    <font>
      <sz val="10"/>
      <name val="MS Sans Serif"/>
      <family val="2"/>
    </font>
    <font>
      <sz val="10"/>
      <color theme="1"/>
      <name val="Arial"/>
      <family val="2"/>
    </font>
    <font>
      <b/>
      <u/>
      <sz val="14"/>
      <name val="Arial"/>
      <family val="2"/>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1">
    <xf numFmtId="0" fontId="0"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43" fontId="5" fillId="0" borderId="0" applyFont="0" applyFill="0" applyBorder="0" applyAlignment="0" applyProtection="0"/>
    <xf numFmtId="9" fontId="1" fillId="0" borderId="0" applyFont="0" applyFill="0" applyBorder="0" applyAlignment="0" applyProtection="0"/>
  </cellStyleXfs>
  <cellXfs count="51">
    <xf numFmtId="0" fontId="0" fillId="0" borderId="0" xfId="0"/>
    <xf numFmtId="0" fontId="1" fillId="0" borderId="0" xfId="1"/>
    <xf numFmtId="0" fontId="1" fillId="0" borderId="0" xfId="1" applyAlignment="1">
      <alignment horizontal="center"/>
    </xf>
    <xf numFmtId="0" fontId="1" fillId="0" borderId="0" xfId="1" applyAlignment="1">
      <alignment vertical="center" wrapText="1"/>
    </xf>
    <xf numFmtId="0" fontId="3" fillId="0" borderId="0" xfId="1" applyFont="1" applyAlignment="1">
      <alignment horizontal="center"/>
    </xf>
    <xf numFmtId="166" fontId="1" fillId="0" borderId="0" xfId="1" applyNumberFormat="1" applyAlignment="1">
      <alignment horizontal="center"/>
    </xf>
    <xf numFmtId="167" fontId="1" fillId="0" borderId="0" xfId="1" applyNumberFormat="1" applyAlignment="1">
      <alignment horizontal="center"/>
    </xf>
    <xf numFmtId="0" fontId="1" fillId="0" borderId="0" xfId="1" applyAlignment="1">
      <alignment horizontal="left"/>
    </xf>
    <xf numFmtId="0" fontId="1" fillId="0" borderId="0" xfId="1" applyAlignment="1">
      <alignment wrapText="1"/>
    </xf>
    <xf numFmtId="165" fontId="1" fillId="0" borderId="0" xfId="3" applyNumberFormat="1" applyFill="1" applyAlignment="1">
      <alignment horizontal="left"/>
    </xf>
    <xf numFmtId="38" fontId="1" fillId="0" borderId="0" xfId="1" applyNumberFormat="1" applyAlignment="1">
      <alignment horizontal="center"/>
    </xf>
    <xf numFmtId="164" fontId="1" fillId="0" borderId="0" xfId="1" applyNumberFormat="1" applyAlignment="1">
      <alignment horizontal="center"/>
    </xf>
    <xf numFmtId="164" fontId="1" fillId="0" borderId="2" xfId="1" applyNumberFormat="1" applyBorder="1" applyAlignment="1">
      <alignment horizontal="center"/>
    </xf>
    <xf numFmtId="3" fontId="1" fillId="0" borderId="0" xfId="1" applyNumberFormat="1" applyAlignment="1">
      <alignment horizontal="center"/>
    </xf>
    <xf numFmtId="166" fontId="1" fillId="0" borderId="2" xfId="1" applyNumberFormat="1" applyBorder="1" applyAlignment="1">
      <alignment horizontal="center"/>
    </xf>
    <xf numFmtId="3" fontId="1" fillId="0" borderId="2" xfId="1" applyNumberFormat="1" applyBorder="1" applyAlignment="1">
      <alignment horizontal="center"/>
    </xf>
    <xf numFmtId="166" fontId="3" fillId="0" borderId="0" xfId="1" applyNumberFormat="1" applyFont="1" applyAlignment="1">
      <alignment horizontal="center"/>
    </xf>
    <xf numFmtId="0" fontId="3" fillId="0" borderId="2" xfId="1" applyFont="1" applyBorder="1" applyAlignment="1">
      <alignment horizontal="center"/>
    </xf>
    <xf numFmtId="165" fontId="1" fillId="0" borderId="0" xfId="3" applyNumberFormat="1" applyFill="1" applyAlignment="1">
      <alignment horizontal="center"/>
    </xf>
    <xf numFmtId="0" fontId="1" fillId="0" borderId="1" xfId="1" applyFont="1" applyBorder="1" applyAlignment="1">
      <alignment horizontal="center" wrapText="1"/>
    </xf>
    <xf numFmtId="0" fontId="2" fillId="0" borderId="3" xfId="1" applyFont="1" applyBorder="1"/>
    <xf numFmtId="0" fontId="1" fillId="0" borderId="4" xfId="1" applyBorder="1"/>
    <xf numFmtId="0" fontId="2" fillId="0" borderId="4" xfId="1" applyFont="1" applyBorder="1"/>
    <xf numFmtId="0" fontId="1" fillId="0" borderId="5" xfId="1" applyBorder="1"/>
    <xf numFmtId="0" fontId="1" fillId="0" borderId="3" xfId="1" applyBorder="1" applyAlignment="1">
      <alignment horizontal="right" vertical="top"/>
    </xf>
    <xf numFmtId="0" fontId="1" fillId="0" borderId="1" xfId="1" applyFont="1" applyBorder="1" applyAlignment="1">
      <alignment horizontal="left" wrapText="1"/>
    </xf>
    <xf numFmtId="165" fontId="1" fillId="0" borderId="2" xfId="3" applyNumberFormat="1" applyFill="1" applyBorder="1" applyAlignment="1">
      <alignment horizontal="left"/>
    </xf>
    <xf numFmtId="165" fontId="1" fillId="0" borderId="2" xfId="3" applyNumberFormat="1" applyFill="1" applyBorder="1" applyAlignment="1">
      <alignment horizontal="center"/>
    </xf>
    <xf numFmtId="38" fontId="1" fillId="0" borderId="2" xfId="1" applyNumberFormat="1" applyBorder="1" applyAlignment="1">
      <alignment horizontal="center"/>
    </xf>
    <xf numFmtId="0" fontId="1" fillId="0" borderId="9" xfId="1" applyFont="1" applyBorder="1" applyAlignment="1">
      <alignment horizontal="center" wrapText="1"/>
    </xf>
    <xf numFmtId="0" fontId="3" fillId="0" borderId="9" xfId="1" applyFont="1" applyBorder="1" applyAlignment="1">
      <alignment horizontal="center" wrapText="1"/>
    </xf>
    <xf numFmtId="0" fontId="3" fillId="0" borderId="7" xfId="1" applyFont="1" applyBorder="1" applyAlignment="1">
      <alignment wrapText="1"/>
    </xf>
    <xf numFmtId="0" fontId="3" fillId="0" borderId="7" xfId="1" applyFont="1" applyBorder="1" applyAlignment="1">
      <alignment horizontal="center" vertical="center"/>
    </xf>
    <xf numFmtId="0" fontId="3" fillId="0" borderId="7" xfId="1" applyFont="1" applyBorder="1" applyAlignment="1">
      <alignment horizontal="center" vertical="center" wrapText="1"/>
    </xf>
    <xf numFmtId="0" fontId="1" fillId="0" borderId="13" xfId="1" applyBorder="1" applyAlignment="1">
      <alignment vertical="center" wrapText="1"/>
    </xf>
    <xf numFmtId="0" fontId="3" fillId="0" borderId="0" xfId="1" applyFont="1" applyBorder="1" applyAlignment="1">
      <alignment horizontal="center" vertical="center"/>
    </xf>
    <xf numFmtId="0" fontId="1" fillId="0" borderId="13" xfId="1" applyBorder="1"/>
    <xf numFmtId="0" fontId="1" fillId="0" borderId="0" xfId="1" applyBorder="1" applyAlignment="1">
      <alignment horizontal="center" vertical="center"/>
    </xf>
    <xf numFmtId="0" fontId="1" fillId="0" borderId="0" xfId="1" applyFont="1"/>
    <xf numFmtId="0" fontId="1" fillId="0" borderId="0" xfId="1" applyFont="1" applyAlignment="1">
      <alignment horizontal="center"/>
    </xf>
    <xf numFmtId="3" fontId="1" fillId="0" borderId="0" xfId="1" applyNumberFormat="1" applyFont="1" applyAlignment="1">
      <alignment horizontal="center"/>
    </xf>
    <xf numFmtId="164" fontId="1" fillId="0" borderId="0" xfId="1" applyNumberFormat="1" applyFont="1" applyAlignment="1">
      <alignment horizontal="center"/>
    </xf>
    <xf numFmtId="166" fontId="1" fillId="0" borderId="0" xfId="1" applyNumberFormat="1" applyFont="1" applyAlignment="1">
      <alignment horizontal="center"/>
    </xf>
    <xf numFmtId="0" fontId="6" fillId="0" borderId="6" xfId="1" applyFont="1" applyBorder="1" applyAlignment="1">
      <alignment horizontal="center" vertical="center"/>
    </xf>
    <xf numFmtId="0" fontId="6" fillId="0" borderId="7" xfId="1" applyFont="1" applyBorder="1" applyAlignment="1">
      <alignment horizontal="center" vertical="center"/>
    </xf>
    <xf numFmtId="0" fontId="6" fillId="0" borderId="8" xfId="1" applyFont="1" applyBorder="1" applyAlignment="1">
      <alignment horizontal="center" vertical="center"/>
    </xf>
    <xf numFmtId="0" fontId="1" fillId="0" borderId="4" xfId="1" applyBorder="1" applyAlignment="1">
      <alignment horizontal="left" wrapText="1"/>
    </xf>
    <xf numFmtId="0" fontId="1" fillId="0" borderId="5" xfId="1" applyBorder="1" applyAlignment="1">
      <alignment horizontal="left" wrapText="1"/>
    </xf>
    <xf numFmtId="0" fontId="2" fillId="0" borderId="10" xfId="1" quotePrefix="1" applyFont="1" applyBorder="1" applyAlignment="1">
      <alignment horizontal="center" vertical="center" wrapText="1"/>
    </xf>
    <xf numFmtId="0" fontId="2" fillId="0" borderId="11" xfId="1" quotePrefix="1" applyFont="1" applyBorder="1" applyAlignment="1">
      <alignment horizontal="center" vertical="center" wrapText="1"/>
    </xf>
    <xf numFmtId="0" fontId="2" fillId="0" borderId="12" xfId="1" quotePrefix="1" applyFont="1" applyBorder="1" applyAlignment="1">
      <alignment horizontal="center" vertical="center" wrapText="1"/>
    </xf>
  </cellXfs>
  <cellStyles count="11">
    <cellStyle name="Comma 8" xfId="9"/>
    <cellStyle name="Normal" xfId="0" builtinId="0"/>
    <cellStyle name="Normal 12" xfId="4"/>
    <cellStyle name="Normal 13" xfId="6"/>
    <cellStyle name="Normal 14" xfId="5"/>
    <cellStyle name="Normal 15" xfId="8"/>
    <cellStyle name="Normal 16" xfId="7"/>
    <cellStyle name="Normal 2 7" xfId="2"/>
    <cellStyle name="Normal 8" xfId="1"/>
    <cellStyle name="Normal_Rate-Design" xfId="3"/>
    <cellStyle name="Percent 3 3"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ce\workgroup\Data\CPP\LargePower_2003\AG_Account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ce\workgroup\DATA\Interim-RD\Interim-Rates(filed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ce\workgroup\Documents%20and%20Settings\chengs\My%20Documents\2009%20GRC\Phase%20II\Scenario%2041\55%25%20BLA\090330\RD%20Model_V2\DOCUME~1\tangdc\LOCALS~1\Temp\notesE1EF34\PBC\Marginal%20Customer%20Costs%202009%20v4%2014NOV200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ce\workgroup\Documents%20and%20Settings\tangdc\My%20Documents\2003-GRC%20(Application)\Errata\Marginal%20Customer%20Costs%20UPD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ce\workgroup\DOCUME~1\pardor\LOCALS~1\Temp\notesFFF692\~535519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ce\workgroup\DOCUME~1\tangdc\LOCALS~1\Temp\C.Lotus.Notes.Data\NCO%20method%20rebuttal%20with%20new%20cust%20forecast.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ce\workgroup\windows\TEMP\C.Lotus.Notes.Data\RCN-200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ce\workgroup\2001%20ACRA-RACRA\Summary%20to%20PUC.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2"/>
      <sheetName val="Summary"/>
      <sheetName val="SummaryPaste"/>
      <sheetName val="Accounts_100_Pct"/>
      <sheetName val="Accounts_80_Pct"/>
      <sheetName val="Accounts_50_Pct"/>
      <sheetName val="Accounts_25_Pct"/>
      <sheetName val="Accounts_0_Pct"/>
    </sheetNames>
    <sheetDataSet>
      <sheetData sheetId="0"/>
      <sheetData sheetId="1"/>
      <sheetData sheetId="2"/>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TC-Total"/>
      <sheetName val="APS&amp;Int"/>
      <sheetName val="Frozen-Rate-Adjustment"/>
      <sheetName val="1996-Def-Adj"/>
      <sheetName val="1998-Def-Adj"/>
      <sheetName val="Frozen-Rate-PRR"/>
      <sheetName val="Deficiency-RD"/>
      <sheetName val="Interim-Rates (filed)"/>
      <sheetName val="Effective-Rates"/>
      <sheetName val="Residential-RD"/>
      <sheetName val="CTC-RD"/>
      <sheetName val="Revenue-Allo"/>
      <sheetName val="RevReq"/>
      <sheetName val="Forecasted-PX"/>
      <sheetName val="Recorded-PX"/>
      <sheetName val="TRA"/>
      <sheetName val="BDefs"/>
      <sheetName val="2001-Forecast"/>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stomer MC"/>
      <sheetName val="SL Customer MC"/>
      <sheetName val="TOU Adder"/>
      <sheetName val="FLT O&amp;M"/>
      <sheetName val="Cust stats"/>
      <sheetName val="Sheet1"/>
      <sheetName val="testimony chart"/>
      <sheetName val="GS-1 Chart"/>
      <sheetName val="Comparison"/>
    </sheetNames>
    <sheetDataSet>
      <sheetData sheetId="0">
        <row r="76">
          <cell r="X76">
            <v>1.0542140000000002</v>
          </cell>
        </row>
      </sheetData>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stomer MC"/>
      <sheetName val="TOU Adder"/>
      <sheetName val="FLT O&amp;M"/>
      <sheetName val="Cust Data"/>
    </sheetNames>
    <sheetDataSet>
      <sheetData sheetId="0" refreshError="1">
        <row r="63">
          <cell r="C63">
            <v>1.0645256155786891</v>
          </cell>
        </row>
      </sheetData>
      <sheetData sheetId="1" refreshError="1"/>
      <sheetData sheetId="2" refreshError="1"/>
      <sheetData sheetId="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stomer MC"/>
      <sheetName val="TOU Adder"/>
      <sheetName val="FLT O&amp;M"/>
      <sheetName val="Cust Data"/>
      <sheetName val="Sheet1"/>
      <sheetName val="testimony chart"/>
    </sheetNames>
    <sheetDataSet>
      <sheetData sheetId="0" refreshError="1">
        <row r="72">
          <cell r="C72">
            <v>1.0597790830512823</v>
          </cell>
        </row>
      </sheetData>
      <sheetData sheetId="1" refreshError="1"/>
      <sheetData sheetId="2" refreshError="1"/>
      <sheetData sheetId="3" refreshError="1"/>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st Data"/>
      <sheetName val="Sheet1"/>
      <sheetName val="Loaders"/>
    </sheetNames>
    <sheetDataSet>
      <sheetData sheetId="0"/>
      <sheetData sheetId="1"/>
      <sheetData sheetId="2" refreshError="1">
        <row r="9">
          <cell r="B9">
            <v>8.3913634788826547E-2</v>
          </cell>
        </row>
        <row r="20">
          <cell r="D20">
            <v>3.4678243280144836E-3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CN"/>
      <sheetName val="RCN Summary"/>
      <sheetName val="RCN_MC"/>
      <sheetName val="T&amp;D O&amp;M"/>
      <sheetName val="Design Demand"/>
      <sheetName val="Dist EE"/>
      <sheetName val="Escalation"/>
      <sheetName val="Loaders"/>
      <sheetName val="Dist Summary"/>
      <sheetName val="RCN zone"/>
      <sheetName val="TD O&amp;M"/>
      <sheetName val="FLT O&amp;M"/>
      <sheetName val="RCN_MC_(OLD)"/>
    </sheetNames>
    <sheetDataSet>
      <sheetData sheetId="0" refreshError="1">
        <row r="15">
          <cell r="E15">
            <v>65596</v>
          </cell>
          <cell r="G15">
            <v>72847</v>
          </cell>
          <cell r="I15">
            <v>175405</v>
          </cell>
          <cell r="K15">
            <v>469</v>
          </cell>
          <cell r="M15">
            <v>102422</v>
          </cell>
          <cell r="O15">
            <v>202404</v>
          </cell>
          <cell r="Q15">
            <v>619143</v>
          </cell>
          <cell r="S15">
            <v>20489</v>
          </cell>
          <cell r="U15">
            <v>49483</v>
          </cell>
          <cell r="W15">
            <v>4289</v>
          </cell>
          <cell r="Y15">
            <v>11264</v>
          </cell>
          <cell r="AA15">
            <v>204739</v>
          </cell>
          <cell r="AC15">
            <v>10170</v>
          </cell>
          <cell r="AE15">
            <v>300434</v>
          </cell>
          <cell r="AG15">
            <v>122274</v>
          </cell>
          <cell r="AI15">
            <v>2130</v>
          </cell>
          <cell r="AK15">
            <v>66514</v>
          </cell>
          <cell r="AM15">
            <v>10752</v>
          </cell>
          <cell r="AO15">
            <v>5481</v>
          </cell>
          <cell r="AQ15">
            <v>5984</v>
          </cell>
          <cell r="AS15">
            <v>213135</v>
          </cell>
          <cell r="AU15">
            <v>12403</v>
          </cell>
          <cell r="AW15">
            <v>13483</v>
          </cell>
          <cell r="AY15">
            <v>1490</v>
          </cell>
          <cell r="BA15">
            <v>586</v>
          </cell>
          <cell r="BC15">
            <v>8310</v>
          </cell>
          <cell r="BE15">
            <v>65555</v>
          </cell>
          <cell r="BG15">
            <v>101827</v>
          </cell>
          <cell r="BI15">
            <v>514</v>
          </cell>
          <cell r="BK15">
            <v>857</v>
          </cell>
          <cell r="BM15">
            <v>13035</v>
          </cell>
          <cell r="BO15">
            <v>7136</v>
          </cell>
          <cell r="BQ15">
            <v>0</v>
          </cell>
          <cell r="BS15">
            <v>5786</v>
          </cell>
          <cell r="BU15">
            <v>472</v>
          </cell>
          <cell r="BW15">
            <v>451</v>
          </cell>
          <cell r="BY15">
            <v>6038</v>
          </cell>
          <cell r="CA15">
            <v>3444</v>
          </cell>
          <cell r="CC15">
            <v>37733</v>
          </cell>
          <cell r="CE15">
            <v>0</v>
          </cell>
          <cell r="CG15">
            <v>1272272</v>
          </cell>
        </row>
        <row r="23">
          <cell r="E23">
            <v>163</v>
          </cell>
          <cell r="G23">
            <v>3092</v>
          </cell>
          <cell r="I23">
            <v>320</v>
          </cell>
          <cell r="K23">
            <v>5</v>
          </cell>
          <cell r="M23">
            <v>90</v>
          </cell>
          <cell r="O23">
            <v>48</v>
          </cell>
          <cell r="Q23">
            <v>3718</v>
          </cell>
          <cell r="S23">
            <v>80</v>
          </cell>
          <cell r="U23">
            <v>3689</v>
          </cell>
          <cell r="W23">
            <v>52</v>
          </cell>
          <cell r="Y23">
            <v>2702</v>
          </cell>
          <cell r="AA23">
            <v>102</v>
          </cell>
          <cell r="AC23">
            <v>85</v>
          </cell>
          <cell r="AE23">
            <v>6710</v>
          </cell>
          <cell r="AG23">
            <v>2968</v>
          </cell>
          <cell r="AI23">
            <v>644</v>
          </cell>
          <cell r="AK23">
            <v>1567</v>
          </cell>
          <cell r="AM23">
            <v>715</v>
          </cell>
          <cell r="AO23">
            <v>1487</v>
          </cell>
          <cell r="AQ23">
            <v>3468</v>
          </cell>
          <cell r="AS23">
            <v>10849</v>
          </cell>
          <cell r="AU23">
            <v>1736</v>
          </cell>
          <cell r="AW23">
            <v>2062</v>
          </cell>
          <cell r="AY23">
            <v>357</v>
          </cell>
          <cell r="BA23">
            <v>63</v>
          </cell>
          <cell r="BC23">
            <v>4100</v>
          </cell>
          <cell r="BE23">
            <v>4727</v>
          </cell>
          <cell r="BG23">
            <v>13045</v>
          </cell>
          <cell r="BI23">
            <v>130</v>
          </cell>
          <cell r="BK23">
            <v>1595</v>
          </cell>
          <cell r="BM23">
            <v>1585</v>
          </cell>
          <cell r="BO23">
            <v>936</v>
          </cell>
          <cell r="BQ23">
            <v>0</v>
          </cell>
          <cell r="BS23">
            <v>2066</v>
          </cell>
          <cell r="BU23">
            <v>50</v>
          </cell>
          <cell r="BW23">
            <v>10</v>
          </cell>
          <cell r="BY23">
            <v>15</v>
          </cell>
          <cell r="CA23">
            <v>5861</v>
          </cell>
          <cell r="CC23">
            <v>12248</v>
          </cell>
          <cell r="CE23">
            <v>4658</v>
          </cell>
          <cell r="CG23">
            <v>51228</v>
          </cell>
        </row>
        <row r="53">
          <cell r="E53">
            <v>18807</v>
          </cell>
          <cell r="G53">
            <v>12342</v>
          </cell>
          <cell r="I53">
            <v>8868</v>
          </cell>
          <cell r="K53">
            <v>2555</v>
          </cell>
          <cell r="M53">
            <v>21356</v>
          </cell>
          <cell r="O53">
            <v>35912</v>
          </cell>
          <cell r="Q53">
            <v>99840</v>
          </cell>
          <cell r="S53">
            <v>11483</v>
          </cell>
          <cell r="U53">
            <v>20873</v>
          </cell>
          <cell r="W53">
            <v>17618</v>
          </cell>
          <cell r="Y53">
            <v>16640</v>
          </cell>
          <cell r="AA53">
            <v>11174</v>
          </cell>
          <cell r="AC53">
            <v>16195</v>
          </cell>
          <cell r="AE53">
            <v>93983</v>
          </cell>
          <cell r="AG53">
            <v>17305</v>
          </cell>
          <cell r="AI53">
            <v>14038</v>
          </cell>
          <cell r="AK53">
            <v>20247</v>
          </cell>
          <cell r="AM53">
            <v>6966</v>
          </cell>
          <cell r="AO53">
            <v>10688</v>
          </cell>
          <cell r="AQ53">
            <v>6165</v>
          </cell>
          <cell r="AS53">
            <v>75409</v>
          </cell>
          <cell r="AU53">
            <v>8698</v>
          </cell>
          <cell r="AW53">
            <v>14205</v>
          </cell>
          <cell r="AY53">
            <v>9042</v>
          </cell>
          <cell r="BA53">
            <v>4730</v>
          </cell>
          <cell r="BC53">
            <v>12822</v>
          </cell>
          <cell r="BE53">
            <v>14386</v>
          </cell>
          <cell r="BG53">
            <v>63883</v>
          </cell>
          <cell r="BI53">
            <v>4087</v>
          </cell>
          <cell r="BK53">
            <v>1999</v>
          </cell>
          <cell r="BM53">
            <v>4310</v>
          </cell>
          <cell r="BO53">
            <v>4194</v>
          </cell>
          <cell r="BQ53">
            <v>0</v>
          </cell>
          <cell r="BS53">
            <v>11924</v>
          </cell>
          <cell r="BU53">
            <v>4138</v>
          </cell>
          <cell r="BW53">
            <v>4424</v>
          </cell>
          <cell r="BY53">
            <v>9068</v>
          </cell>
          <cell r="CA53">
            <v>4073</v>
          </cell>
          <cell r="CC53">
            <v>48217</v>
          </cell>
          <cell r="CE53">
            <v>0</v>
          </cell>
          <cell r="CG53">
            <v>381332</v>
          </cell>
        </row>
        <row r="61">
          <cell r="E61">
            <v>95</v>
          </cell>
          <cell r="G61">
            <v>131</v>
          </cell>
          <cell r="I61">
            <v>136</v>
          </cell>
          <cell r="K61">
            <v>43</v>
          </cell>
          <cell r="M61">
            <v>129</v>
          </cell>
          <cell r="O61">
            <v>129</v>
          </cell>
          <cell r="Q61">
            <v>663</v>
          </cell>
          <cell r="S61">
            <v>134</v>
          </cell>
          <cell r="U61">
            <v>138</v>
          </cell>
          <cell r="W61">
            <v>85</v>
          </cell>
          <cell r="Y61">
            <v>128</v>
          </cell>
          <cell r="AA61">
            <v>97</v>
          </cell>
          <cell r="AC61">
            <v>88</v>
          </cell>
          <cell r="AE61">
            <v>670</v>
          </cell>
          <cell r="AG61">
            <v>432</v>
          </cell>
          <cell r="AI61">
            <v>452</v>
          </cell>
          <cell r="AK61">
            <v>610</v>
          </cell>
          <cell r="AM61">
            <v>205</v>
          </cell>
          <cell r="AO61">
            <v>404</v>
          </cell>
          <cell r="AQ61">
            <v>263</v>
          </cell>
          <cell r="AS61">
            <v>2366</v>
          </cell>
          <cell r="AU61">
            <v>171</v>
          </cell>
          <cell r="AW61">
            <v>417</v>
          </cell>
          <cell r="AY61">
            <v>212</v>
          </cell>
          <cell r="BA61">
            <v>86</v>
          </cell>
          <cell r="BC61">
            <v>274</v>
          </cell>
          <cell r="BE61">
            <v>162</v>
          </cell>
          <cell r="BG61">
            <v>1322</v>
          </cell>
          <cell r="BI61">
            <v>318</v>
          </cell>
          <cell r="BK61">
            <v>48</v>
          </cell>
          <cell r="BM61">
            <v>129</v>
          </cell>
          <cell r="BO61">
            <v>130</v>
          </cell>
          <cell r="BQ61">
            <v>0</v>
          </cell>
          <cell r="BS61">
            <v>255</v>
          </cell>
          <cell r="BU61">
            <v>163</v>
          </cell>
          <cell r="BW61">
            <v>85</v>
          </cell>
          <cell r="BY61">
            <v>128</v>
          </cell>
          <cell r="CA61">
            <v>175</v>
          </cell>
          <cell r="CC61">
            <v>1431</v>
          </cell>
          <cell r="CE61">
            <v>0</v>
          </cell>
          <cell r="CG61">
            <v>6452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osed-Excl"/>
      <sheetName val="Proposed-RTP-Scalers"/>
      <sheetName val="RTP-Template"/>
      <sheetName val="Proposed-Distb-Rates"/>
      <sheetName val="Current-RTP-Rates"/>
      <sheetName val="Current-RTP-Excl"/>
      <sheetName val="Proposed-RTP-Excl"/>
      <sheetName val="Proposed-RTP-Rates"/>
      <sheetName val="Proposed-Tariffs"/>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P74"/>
  <sheetViews>
    <sheetView showGridLines="0" tabSelected="1" zoomScale="85" zoomScaleNormal="85" zoomScaleSheetLayoutView="85" zoomScalePageLayoutView="75" workbookViewId="0">
      <selection activeCell="B8" sqref="B8"/>
    </sheetView>
  </sheetViews>
  <sheetFormatPr defaultColWidth="9.109375" defaultRowHeight="13.2" x14ac:dyDescent="0.25"/>
  <cols>
    <col min="1" max="1" width="3.5546875" style="1" customWidth="1"/>
    <col min="2" max="2" width="13.6640625" style="1" customWidth="1"/>
    <col min="3" max="3" width="15" style="1" customWidth="1"/>
    <col min="4" max="4" width="3" style="1" customWidth="1"/>
    <col min="5" max="5" width="10.109375" style="1" customWidth="1"/>
    <col min="6" max="7" width="17.33203125" style="1" bestFit="1" customWidth="1"/>
    <col min="8" max="8" width="3" style="1" customWidth="1"/>
    <col min="9" max="9" width="10.109375" style="1" customWidth="1"/>
    <col min="10" max="10" width="22.109375" style="1" customWidth="1"/>
    <col min="11" max="11" width="19.88671875" style="1" bestFit="1" customWidth="1"/>
    <col min="12" max="12" width="20.109375" style="1" customWidth="1"/>
    <col min="13" max="13" width="3" style="1" customWidth="1"/>
    <col min="14" max="14" width="28.33203125" style="1" customWidth="1"/>
    <col min="15" max="16" width="19.33203125" style="1" customWidth="1"/>
    <col min="17" max="16384" width="9.109375" style="1"/>
  </cols>
  <sheetData>
    <row r="2" spans="1:16" ht="34.200000000000003" customHeight="1" x14ac:dyDescent="0.25">
      <c r="A2" s="43" t="s">
        <v>0</v>
      </c>
      <c r="B2" s="44"/>
      <c r="C2" s="44"/>
      <c r="D2" s="44"/>
      <c r="E2" s="44"/>
      <c r="F2" s="44"/>
      <c r="G2" s="44"/>
      <c r="H2" s="44"/>
      <c r="I2" s="44"/>
      <c r="J2" s="44"/>
      <c r="K2" s="44"/>
      <c r="L2" s="44"/>
      <c r="M2" s="44"/>
      <c r="N2" s="44"/>
      <c r="O2" s="44"/>
      <c r="P2" s="45"/>
    </row>
    <row r="4" spans="1:16" ht="66.599999999999994" customHeight="1" x14ac:dyDescent="0.25">
      <c r="E4" s="48" t="s">
        <v>1</v>
      </c>
      <c r="F4" s="49"/>
      <c r="G4" s="50"/>
      <c r="H4" s="36"/>
      <c r="I4" s="48" t="s">
        <v>2</v>
      </c>
      <c r="J4" s="49"/>
      <c r="K4" s="49"/>
      <c r="L4" s="50"/>
      <c r="M4" s="34"/>
      <c r="N4" s="48" t="s">
        <v>3</v>
      </c>
      <c r="O4" s="49"/>
      <c r="P4" s="50"/>
    </row>
    <row r="5" spans="1:16" ht="51.6" customHeight="1" x14ac:dyDescent="0.25">
      <c r="E5" s="31"/>
      <c r="F5" s="32" t="s">
        <v>4</v>
      </c>
      <c r="G5" s="32" t="s">
        <v>5</v>
      </c>
      <c r="H5" s="37"/>
      <c r="I5" s="31"/>
      <c r="J5" s="32" t="s">
        <v>6</v>
      </c>
      <c r="K5" s="32" t="s">
        <v>7</v>
      </c>
      <c r="L5" s="32" t="s">
        <v>8</v>
      </c>
      <c r="M5" s="35"/>
      <c r="N5" s="33" t="s">
        <v>9</v>
      </c>
      <c r="O5" s="32" t="s">
        <v>10</v>
      </c>
      <c r="P5" s="32" t="s">
        <v>11</v>
      </c>
    </row>
    <row r="6" spans="1:16" ht="117" customHeight="1" x14ac:dyDescent="0.25">
      <c r="B6" s="25" t="s">
        <v>12</v>
      </c>
      <c r="C6" s="19" t="s">
        <v>13</v>
      </c>
      <c r="E6" s="30" t="s">
        <v>14</v>
      </c>
      <c r="F6" s="29" t="s">
        <v>15</v>
      </c>
      <c r="G6" s="29" t="s">
        <v>16</v>
      </c>
      <c r="H6" s="36"/>
      <c r="I6" s="30" t="s">
        <v>14</v>
      </c>
      <c r="J6" s="29" t="s">
        <v>17</v>
      </c>
      <c r="K6" s="30" t="s">
        <v>18</v>
      </c>
      <c r="L6" s="30" t="s">
        <v>19</v>
      </c>
      <c r="M6" s="36"/>
      <c r="N6" s="30" t="s">
        <v>20</v>
      </c>
      <c r="O6" s="30" t="s">
        <v>21</v>
      </c>
      <c r="P6" s="30" t="s">
        <v>22</v>
      </c>
    </row>
    <row r="8" spans="1:16" x14ac:dyDescent="0.25">
      <c r="B8" s="9" t="s">
        <v>23</v>
      </c>
      <c r="C8" s="18" t="s">
        <v>24</v>
      </c>
      <c r="D8" s="2"/>
      <c r="E8" s="4" t="s">
        <v>25</v>
      </c>
      <c r="F8" s="10">
        <v>0</v>
      </c>
      <c r="G8" s="13">
        <v>5899.73992464802</v>
      </c>
      <c r="H8" s="2"/>
      <c r="I8" s="4" t="s">
        <v>26</v>
      </c>
      <c r="J8" s="11">
        <v>80686190.540477648</v>
      </c>
      <c r="K8" s="5">
        <v>1.3676228371251705E-2</v>
      </c>
      <c r="L8" s="5">
        <v>1.3676228371251705E-2</v>
      </c>
      <c r="M8" s="2"/>
      <c r="N8" s="11">
        <f>G8*K8*10^6</f>
        <v>80686190.540477648</v>
      </c>
      <c r="O8" s="11">
        <f>L8*G8*10^6</f>
        <v>80686190.540477648</v>
      </c>
      <c r="P8" s="16">
        <f>J8/G8/10^6</f>
        <v>1.3676228371251705E-2</v>
      </c>
    </row>
    <row r="9" spans="1:16" x14ac:dyDescent="0.25">
      <c r="C9" s="2"/>
      <c r="D9" s="2"/>
      <c r="E9" s="2"/>
      <c r="F9" s="2"/>
      <c r="G9" s="2"/>
      <c r="H9" s="2"/>
      <c r="I9" s="2"/>
      <c r="J9" s="2"/>
      <c r="K9" s="2"/>
      <c r="L9" s="5"/>
      <c r="M9" s="2"/>
      <c r="N9" s="2"/>
      <c r="O9" s="2"/>
      <c r="P9" s="2"/>
    </row>
    <row r="10" spans="1:16" x14ac:dyDescent="0.25">
      <c r="B10" s="7" t="s">
        <v>27</v>
      </c>
      <c r="C10" s="18" t="s">
        <v>28</v>
      </c>
      <c r="D10" s="2"/>
      <c r="E10" s="4" t="s">
        <v>29</v>
      </c>
      <c r="F10" s="10">
        <v>44897.048691843833</v>
      </c>
      <c r="G10" s="13">
        <v>13038.942088986469</v>
      </c>
      <c r="H10" s="2"/>
      <c r="I10" s="4" t="s">
        <v>30</v>
      </c>
      <c r="J10" s="11">
        <v>171294902.30902714</v>
      </c>
      <c r="K10" s="6">
        <v>3.8152820129610259</v>
      </c>
      <c r="L10" s="5">
        <v>1.276428301200524E-2</v>
      </c>
      <c r="M10" s="2"/>
      <c r="N10" s="11">
        <f>F10*K10*10^3</f>
        <v>171294902.30902714</v>
      </c>
      <c r="O10" s="11">
        <f>L10*G10*10^6</f>
        <v>166432747.0009701</v>
      </c>
      <c r="P10" s="5">
        <f>J10/G10/10^6</f>
        <v>1.3137177935141981E-2</v>
      </c>
    </row>
    <row r="11" spans="1:16" x14ac:dyDescent="0.25">
      <c r="B11" s="26" t="s">
        <v>31</v>
      </c>
      <c r="C11" s="27" t="s">
        <v>28</v>
      </c>
      <c r="D11" s="2"/>
      <c r="E11" s="4" t="s">
        <v>32</v>
      </c>
      <c r="F11" s="28">
        <v>22682.823241736238</v>
      </c>
      <c r="G11" s="15">
        <v>7772.0914943620364</v>
      </c>
      <c r="H11" s="2"/>
      <c r="I11" s="17" t="s">
        <v>33</v>
      </c>
      <c r="J11" s="12">
        <v>94343020.121178716</v>
      </c>
      <c r="K11" s="6">
        <v>4.1592274081468048</v>
      </c>
      <c r="L11" s="14">
        <v>1.276428301200524E-2</v>
      </c>
      <c r="M11" s="2"/>
      <c r="N11" s="12">
        <f>F11*K11*10^3</f>
        <v>94343020.121178716</v>
      </c>
      <c r="O11" s="12">
        <f>L11*G11*10^6</f>
        <v>99205175.429235771</v>
      </c>
      <c r="P11" s="14">
        <f>J11/G11/10^6</f>
        <v>1.2138691392093906E-2</v>
      </c>
    </row>
    <row r="12" spans="1:16" x14ac:dyDescent="0.25">
      <c r="B12" s="38" t="s">
        <v>34</v>
      </c>
      <c r="C12" s="39" t="s">
        <v>28</v>
      </c>
      <c r="D12" s="39"/>
      <c r="E12" s="39"/>
      <c r="F12" s="40">
        <f>SUM(F10:F11)</f>
        <v>67579.871933580071</v>
      </c>
      <c r="G12" s="40">
        <v>20811.033583348504</v>
      </c>
      <c r="H12" s="39"/>
      <c r="I12" s="39"/>
      <c r="J12" s="41">
        <v>265637922.43020585</v>
      </c>
      <c r="K12" s="39"/>
      <c r="L12" s="42"/>
      <c r="M12" s="39"/>
      <c r="N12" s="41">
        <f>SUM(N10:N11)</f>
        <v>265637922.43020585</v>
      </c>
      <c r="O12" s="41">
        <f>SUM(O10:O11)</f>
        <v>265637922.43020588</v>
      </c>
      <c r="P12" s="16">
        <f>J12/G12/10^6</f>
        <v>1.276428301200524E-2</v>
      </c>
    </row>
    <row r="13" spans="1:16" x14ac:dyDescent="0.25">
      <c r="C13" s="2"/>
      <c r="D13" s="2"/>
      <c r="E13" s="2"/>
      <c r="F13" s="2"/>
      <c r="G13" s="2"/>
      <c r="H13" s="2"/>
      <c r="I13" s="2"/>
      <c r="J13" s="2"/>
      <c r="K13" s="2"/>
      <c r="L13" s="5"/>
      <c r="M13" s="2"/>
      <c r="N13" s="2"/>
      <c r="O13" s="2"/>
      <c r="P13" s="2"/>
    </row>
    <row r="14" spans="1:16" x14ac:dyDescent="0.25">
      <c r="B14" s="9" t="s">
        <v>35</v>
      </c>
      <c r="C14" s="18" t="s">
        <v>36</v>
      </c>
      <c r="D14" s="2"/>
      <c r="E14" s="4" t="s">
        <v>37</v>
      </c>
      <c r="F14" s="10">
        <v>20531.249905383705</v>
      </c>
      <c r="G14" s="13">
        <v>8017.9530061649784</v>
      </c>
      <c r="H14" s="2"/>
      <c r="I14" s="4" t="s">
        <v>38</v>
      </c>
      <c r="J14" s="11">
        <v>89794708.369655699</v>
      </c>
      <c r="K14" s="6">
        <v>4.3735626804732295</v>
      </c>
      <c r="L14" s="5">
        <v>1.1199206119144479E-2</v>
      </c>
      <c r="M14" s="2"/>
      <c r="N14" s="11">
        <f t="shared" ref="N14:N16" si="0">F14*K14*10^3</f>
        <v>89794708.369655699</v>
      </c>
      <c r="O14" s="11">
        <f>L14*G14*10^6</f>
        <v>89794708.369655699</v>
      </c>
      <c r="P14" s="16">
        <f>J14/G14/10^6</f>
        <v>1.1199206119144479E-2</v>
      </c>
    </row>
    <row r="15" spans="1:16" x14ac:dyDescent="0.25">
      <c r="B15" s="7" t="s">
        <v>39</v>
      </c>
      <c r="C15" s="18" t="s">
        <v>36</v>
      </c>
      <c r="D15" s="2"/>
      <c r="E15" s="4" t="s">
        <v>40</v>
      </c>
      <c r="F15" s="10">
        <v>12816.540281423206</v>
      </c>
      <c r="G15" s="13">
        <v>5485.5493973804369</v>
      </c>
      <c r="H15" s="2"/>
      <c r="I15" s="4" t="s">
        <v>41</v>
      </c>
      <c r="J15" s="11">
        <v>54941323.537889548</v>
      </c>
      <c r="K15" s="6">
        <v>4.2867515204180062</v>
      </c>
      <c r="L15" s="5">
        <v>1.0015646484584783E-2</v>
      </c>
      <c r="M15" s="2"/>
      <c r="N15" s="11">
        <f t="shared" si="0"/>
        <v>54941323.537889548</v>
      </c>
      <c r="O15" s="11">
        <f>L15*G15*10^6</f>
        <v>54941323.537889555</v>
      </c>
      <c r="P15" s="16">
        <f>J15/G15/10^6</f>
        <v>1.0015646484584782E-2</v>
      </c>
    </row>
    <row r="16" spans="1:16" x14ac:dyDescent="0.25">
      <c r="B16" s="7" t="s">
        <v>42</v>
      </c>
      <c r="C16" s="18" t="s">
        <v>36</v>
      </c>
      <c r="D16" s="2"/>
      <c r="E16" s="4" t="s">
        <v>43</v>
      </c>
      <c r="F16" s="10">
        <v>11893.803925166892</v>
      </c>
      <c r="G16" s="13">
        <v>5868.0034266665589</v>
      </c>
      <c r="H16" s="2"/>
      <c r="I16" s="4" t="s">
        <v>44</v>
      </c>
      <c r="J16" s="11">
        <v>51350399.495801859</v>
      </c>
      <c r="K16" s="6">
        <v>4.3174076030584398</v>
      </c>
      <c r="L16" s="5">
        <v>8.750915049307072E-3</v>
      </c>
      <c r="M16" s="2"/>
      <c r="N16" s="11">
        <f t="shared" si="0"/>
        <v>51350399.495801859</v>
      </c>
      <c r="O16" s="11">
        <f>L16*G16*10^6</f>
        <v>51350399.495801859</v>
      </c>
      <c r="P16" s="16">
        <f>J16/G16/10^6</f>
        <v>8.750915049307072E-3</v>
      </c>
    </row>
    <row r="18" spans="1:16" x14ac:dyDescent="0.25">
      <c r="A18" s="20" t="s">
        <v>45</v>
      </c>
      <c r="B18" s="21"/>
      <c r="C18" s="22"/>
      <c r="D18" s="21"/>
      <c r="E18" s="21"/>
      <c r="F18" s="21"/>
      <c r="G18" s="21"/>
      <c r="H18" s="21"/>
      <c r="I18" s="21"/>
      <c r="J18" s="21"/>
      <c r="K18" s="21"/>
      <c r="L18" s="21"/>
      <c r="M18" s="21"/>
      <c r="N18" s="21"/>
      <c r="O18" s="21"/>
      <c r="P18" s="23"/>
    </row>
    <row r="19" spans="1:16" ht="30.6" customHeight="1" x14ac:dyDescent="0.25">
      <c r="A19" s="24" t="s">
        <v>46</v>
      </c>
      <c r="B19" s="46" t="s">
        <v>47</v>
      </c>
      <c r="C19" s="46"/>
      <c r="D19" s="46"/>
      <c r="E19" s="46"/>
      <c r="F19" s="46"/>
      <c r="G19" s="46"/>
      <c r="H19" s="46"/>
      <c r="I19" s="46"/>
      <c r="J19" s="46"/>
      <c r="K19" s="46"/>
      <c r="L19" s="46"/>
      <c r="M19" s="46"/>
      <c r="N19" s="46"/>
      <c r="O19" s="46"/>
      <c r="P19" s="47"/>
    </row>
    <row r="20" spans="1:16" ht="15.6" customHeight="1" x14ac:dyDescent="0.25">
      <c r="A20" s="24" t="s">
        <v>48</v>
      </c>
      <c r="B20" s="46" t="s">
        <v>49</v>
      </c>
      <c r="C20" s="46"/>
      <c r="D20" s="46"/>
      <c r="E20" s="46"/>
      <c r="F20" s="46"/>
      <c r="G20" s="46"/>
      <c r="H20" s="46"/>
      <c r="I20" s="46"/>
      <c r="J20" s="46"/>
      <c r="K20" s="46"/>
      <c r="L20" s="46"/>
      <c r="M20" s="46"/>
      <c r="N20" s="46"/>
      <c r="O20" s="46"/>
      <c r="P20" s="47"/>
    </row>
    <row r="21" spans="1:16" ht="82.95" customHeight="1" x14ac:dyDescent="0.25">
      <c r="A21" s="24" t="s">
        <v>50</v>
      </c>
      <c r="B21" s="46" t="s">
        <v>51</v>
      </c>
      <c r="C21" s="46"/>
      <c r="D21" s="46"/>
      <c r="E21" s="46"/>
      <c r="F21" s="46"/>
      <c r="G21" s="46"/>
      <c r="H21" s="46"/>
      <c r="I21" s="46"/>
      <c r="J21" s="46"/>
      <c r="K21" s="46"/>
      <c r="L21" s="46"/>
      <c r="M21" s="46"/>
      <c r="N21" s="46"/>
      <c r="O21" s="46"/>
      <c r="P21" s="47"/>
    </row>
    <row r="22" spans="1:16" ht="82.2" customHeight="1" x14ac:dyDescent="0.25">
      <c r="A22" s="24" t="s">
        <v>52</v>
      </c>
      <c r="B22" s="46" t="s">
        <v>53</v>
      </c>
      <c r="C22" s="46"/>
      <c r="D22" s="46"/>
      <c r="E22" s="46"/>
      <c r="F22" s="46"/>
      <c r="G22" s="46"/>
      <c r="H22" s="46"/>
      <c r="I22" s="46"/>
      <c r="J22" s="46"/>
      <c r="K22" s="46"/>
      <c r="L22" s="46"/>
      <c r="M22" s="46"/>
      <c r="N22" s="46"/>
      <c r="O22" s="46"/>
      <c r="P22" s="47"/>
    </row>
    <row r="23" spans="1:16" ht="84" customHeight="1" x14ac:dyDescent="0.25">
      <c r="A23" s="24" t="s">
        <v>54</v>
      </c>
      <c r="B23" s="46" t="s">
        <v>55</v>
      </c>
      <c r="C23" s="46"/>
      <c r="D23" s="46"/>
      <c r="E23" s="46"/>
      <c r="F23" s="46"/>
      <c r="G23" s="46"/>
      <c r="H23" s="46"/>
      <c r="I23" s="46"/>
      <c r="J23" s="46"/>
      <c r="K23" s="46"/>
      <c r="L23" s="46"/>
      <c r="M23" s="46"/>
      <c r="N23" s="46"/>
      <c r="O23" s="46"/>
      <c r="P23" s="47"/>
    </row>
    <row r="50" ht="25.5" customHeight="1" x14ac:dyDescent="0.25"/>
    <row r="71" s="3" customFormat="1" x14ac:dyDescent="0.3"/>
    <row r="72" s="8" customFormat="1" x14ac:dyDescent="0.25"/>
    <row r="73" ht="21.75" customHeight="1" x14ac:dyDescent="0.25"/>
    <row r="74" s="2" customFormat="1" ht="51.75" customHeight="1" x14ac:dyDescent="0.25"/>
  </sheetData>
  <mergeCells count="9">
    <mergeCell ref="A2:P2"/>
    <mergeCell ref="B19:P19"/>
    <mergeCell ref="B20:P20"/>
    <mergeCell ref="B22:P22"/>
    <mergeCell ref="B23:P23"/>
    <mergeCell ref="I4:L4"/>
    <mergeCell ref="E4:G4"/>
    <mergeCell ref="N4:P4"/>
    <mergeCell ref="B21:P21"/>
  </mergeCells>
  <pageMargins left="0.7" right="0.7" top="0.75" bottom="0.75" header="0.3" footer="0.3"/>
  <pageSetup scale="49" orientation="landscape" cellComments="asDisplayed" r:id="rId1"/>
  <headerFooter>
    <oddFooter>&amp;R&amp;"-,Bold"33-Retail Transmission Rates</oddFooter>
  </headerFooter>
  <rowBreaks count="1" manualBreakCount="1">
    <brk id="6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TO2019</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 Tang</dc:creator>
  <cp:keywords/>
  <dc:description/>
  <cp:lastModifiedBy>Napa Tayaivibul</cp:lastModifiedBy>
  <cp:revision/>
  <dcterms:created xsi:type="dcterms:W3CDTF">2018-09-24T18:30:25Z</dcterms:created>
  <dcterms:modified xsi:type="dcterms:W3CDTF">2018-11-20T18:19:12Z</dcterms:modified>
  <cp:category/>
  <cp:contentStatus/>
</cp:coreProperties>
</file>